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G-PC1\OneDrive\바탕화~1-DESKTOP-NJM60CM-7083\결산예산시군구보고\"/>
    </mc:Choice>
  </mc:AlternateContent>
  <xr:revisionPtr revIDLastSave="0" documentId="13_ncr:1_{A0BF7B1F-4BF8-479E-A54E-8F91DBEFB79D}" xr6:coauthVersionLast="46" xr6:coauthVersionMax="46" xr10:uidLastSave="{00000000-0000-0000-0000-000000000000}"/>
  <bookViews>
    <workbookView xWindow="12630" yWindow="345" windowWidth="19425" windowHeight="15315" xr2:uid="{EC7853CD-1435-4CDA-81AC-8859F39992DB}"/>
  </bookViews>
  <sheets>
    <sheet name="후원금총괄표" sheetId="1" r:id="rId1"/>
    <sheet name="후원금(금전)수입명세서" sheetId="2" r:id="rId2"/>
    <sheet name="후원금(물품)수입명세서" sheetId="3" r:id="rId3"/>
    <sheet name="후원금(금전)사용명세서" sheetId="4" r:id="rId4"/>
    <sheet name="후원금(물품)사용명세서" sheetId="7" r:id="rId5"/>
    <sheet name="후원금전용계좌" sheetId="5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F9" i="1" s="1"/>
  <c r="F10" i="1" s="1"/>
  <c r="E31" i="1"/>
  <c r="G26" i="7"/>
  <c r="F26" i="7"/>
  <c r="D39" i="4"/>
  <c r="I25" i="3"/>
  <c r="J25" i="3"/>
  <c r="H25" i="3"/>
  <c r="J36" i="2"/>
  <c r="C31" i="1"/>
  <c r="E9" i="1"/>
  <c r="E10" i="1" s="1"/>
  <c r="D9" i="1"/>
  <c r="D10" i="1" s="1"/>
  <c r="C9" i="1"/>
  <c r="C10" i="1" s="1"/>
</calcChain>
</file>

<file path=xl/sharedStrings.xml><?xml version="1.0" encoding="utf-8"?>
<sst xmlns="http://schemas.openxmlformats.org/spreadsheetml/2006/main" count="616" uniqueCount="205">
  <si>
    <t xml:space="preserve"> 5. 후원금전용계좌</t>
    <phoneticPr fontId="4" type="noConversion"/>
  </si>
  <si>
    <t>금융기관 등의 명칭</t>
    <phoneticPr fontId="4" type="noConversion"/>
  </si>
  <si>
    <t>계좌번호</t>
    <phoneticPr fontId="4" type="noConversion"/>
  </si>
  <si>
    <t>계좌명의</t>
    <phoneticPr fontId="4" type="noConversion"/>
  </si>
  <si>
    <t>경남은행</t>
    <phoneticPr fontId="4" type="noConversion"/>
  </si>
  <si>
    <t>울산시동구다문화가족지원센터</t>
    <phoneticPr fontId="4" type="noConversion"/>
  </si>
  <si>
    <t>1. 후원금 수입/지출 총괄표</t>
    <phoneticPr fontId="7" type="noConversion"/>
  </si>
  <si>
    <t>(단위 : 원)</t>
    <phoneticPr fontId="7" type="noConversion"/>
  </si>
  <si>
    <t>구 분</t>
  </si>
  <si>
    <t>전년이월금(A)</t>
    <phoneticPr fontId="7" type="noConversion"/>
  </si>
  <si>
    <t>수 입(B)</t>
  </si>
  <si>
    <t>지 출(C)</t>
  </si>
  <si>
    <t>잔 액
(A+B-C)</t>
    <phoneticPr fontId="7" type="noConversion"/>
  </si>
  <si>
    <t>일반
후원금</t>
    <phoneticPr fontId="7" type="noConversion"/>
  </si>
  <si>
    <t>지정후원</t>
  </si>
  <si>
    <t>비지정후원</t>
  </si>
  <si>
    <t>이자수입</t>
    <phoneticPr fontId="4" type="noConversion"/>
  </si>
  <si>
    <t>소계</t>
  </si>
  <si>
    <t xml:space="preserve">합 계 </t>
  </si>
  <si>
    <t>2. 후원금 월별 사용내역</t>
    <phoneticPr fontId="7" type="noConversion"/>
  </si>
  <si>
    <t>(단위 : 원)</t>
  </si>
  <si>
    <t>수 입</t>
  </si>
  <si>
    <t>지 출</t>
  </si>
  <si>
    <t>월</t>
    <phoneticPr fontId="7" type="noConversion"/>
  </si>
  <si>
    <t>건</t>
  </si>
  <si>
    <t>금액</t>
  </si>
  <si>
    <t>비고</t>
    <phoneticPr fontId="4" type="noConversion"/>
  </si>
  <si>
    <t>전년도이월금</t>
    <phoneticPr fontId="4" type="noConversion"/>
  </si>
  <si>
    <t>1건</t>
    <phoneticPr fontId="4" type="noConversion"/>
  </si>
  <si>
    <t>1월</t>
    <phoneticPr fontId="4" type="noConversion"/>
  </si>
  <si>
    <t>0건</t>
    <phoneticPr fontId="4" type="noConversion"/>
  </si>
  <si>
    <t>2월</t>
  </si>
  <si>
    <t>3월</t>
  </si>
  <si>
    <t>4월</t>
  </si>
  <si>
    <t>5월</t>
  </si>
  <si>
    <t>0건</t>
  </si>
  <si>
    <t>6월</t>
  </si>
  <si>
    <t>7월</t>
  </si>
  <si>
    <t>8월</t>
    <phoneticPr fontId="4" type="noConversion"/>
  </si>
  <si>
    <t>9월</t>
  </si>
  <si>
    <t>2건</t>
    <phoneticPr fontId="4" type="noConversion"/>
  </si>
  <si>
    <t>10월</t>
  </si>
  <si>
    <t>11월</t>
  </si>
  <si>
    <t>12월</t>
  </si>
  <si>
    <t>이자</t>
    <phoneticPr fontId="4" type="noConversion"/>
  </si>
  <si>
    <t>합계</t>
  </si>
  <si>
    <t>2020년 후원금 수입 및 사용결과 보고서</t>
    <phoneticPr fontId="7" type="noConversion"/>
  </si>
  <si>
    <t>(기간 : 2020년 1월 1일부터  2020년 12월 31일까지)</t>
    <phoneticPr fontId="7" type="noConversion"/>
  </si>
  <si>
    <t>1. 후원금 수입명세서</t>
    <phoneticPr fontId="7" type="noConversion"/>
  </si>
  <si>
    <t>No.</t>
  </si>
  <si>
    <t>연월일</t>
  </si>
  <si>
    <t>후원금종류</t>
  </si>
  <si>
    <t>후원자</t>
  </si>
  <si>
    <t>후원자구분</t>
  </si>
  <si>
    <t>모금자
기관여부</t>
    <phoneticPr fontId="4" type="noConversion"/>
  </si>
  <si>
    <t>기부금
단체여부</t>
    <phoneticPr fontId="4" type="noConversion"/>
  </si>
  <si>
    <t>내역</t>
  </si>
  <si>
    <t>비고</t>
  </si>
  <si>
    <t>영리법인</t>
  </si>
  <si>
    <t>합     계</t>
    <phoneticPr fontId="4" type="noConversion"/>
  </si>
  <si>
    <t>후원자구분</t>
    <phoneticPr fontId="1" type="noConversion"/>
  </si>
  <si>
    <t>비영리법인구분</t>
    <phoneticPr fontId="1" type="noConversion"/>
  </si>
  <si>
    <t>후원자</t>
    <phoneticPr fontId="1" type="noConversion"/>
  </si>
  <si>
    <t>지역사회 후원금품</t>
  </si>
  <si>
    <t>비영리법인</t>
  </si>
  <si>
    <t>개인</t>
  </si>
  <si>
    <t>기타</t>
  </si>
  <si>
    <t>Y</t>
  </si>
  <si>
    <t>N</t>
  </si>
  <si>
    <t>심리정서지원사업 후원금</t>
  </si>
  <si>
    <t>품명</t>
  </si>
  <si>
    <t>수량</t>
  </si>
  <si>
    <t>단가</t>
  </si>
  <si>
    <t>단위</t>
  </si>
  <si>
    <t>개</t>
  </si>
  <si>
    <t>민간단체</t>
  </si>
  <si>
    <t>세트</t>
  </si>
  <si>
    <t>공공기관</t>
  </si>
  <si>
    <t>쌀</t>
  </si>
  <si>
    <t>김치</t>
  </si>
  <si>
    <t>장난감</t>
  </si>
  <si>
    <t>2. 후원물품 수입명세서</t>
    <phoneticPr fontId="7" type="noConversion"/>
  </si>
  <si>
    <t>선물세트</t>
  </si>
  <si>
    <t>기타후원금품</t>
  </si>
  <si>
    <t/>
  </si>
  <si>
    <t>일회용 마스크</t>
  </si>
  <si>
    <t>어린이날 선물꾸러미(화분2종, 과장, 망원경 등)</t>
  </si>
  <si>
    <t>어린이날 선물꾸러미</t>
  </si>
  <si>
    <t>북스타트 책꾸러미</t>
  </si>
  <si>
    <t>북스타트 책</t>
  </si>
  <si>
    <t>턱받이,물티슈,바디로션,세탁세제,샴푸,바스,담요</t>
  </si>
  <si>
    <t>건이강이 나눔상자</t>
  </si>
  <si>
    <t>복숭아</t>
  </si>
  <si>
    <t>복숭아(box)</t>
  </si>
  <si>
    <t>Box</t>
  </si>
  <si>
    <t>울산동부소방서</t>
  </si>
  <si>
    <t>가정용소화기(3.3kg)</t>
  </si>
  <si>
    <t>감염예방키트</t>
  </si>
  <si>
    <t>마스크,손소독제,소독티슈</t>
  </si>
  <si>
    <t>민간단체 보조금품</t>
  </si>
  <si>
    <t>한뿌리 흑삼과 흑마늘 달임진액 세트</t>
  </si>
  <si>
    <t>흑삼과 흑마늘 달임진액</t>
  </si>
  <si>
    <t>생필품셋트</t>
  </si>
  <si>
    <t>맘스터치 햄버거 세트</t>
  </si>
  <si>
    <t>싸이버거+캔콜라</t>
  </si>
  <si>
    <t>맘스터치 햄버거세트</t>
  </si>
  <si>
    <t>생필품꾸러미</t>
  </si>
  <si>
    <t>소독제</t>
  </si>
  <si>
    <t>원예키트</t>
  </si>
  <si>
    <t>마스크</t>
  </si>
  <si>
    <t>덴탈 마스크 2500장</t>
  </si>
  <si>
    <t>쌀20KG</t>
  </si>
  <si>
    <t>쌀5KG</t>
  </si>
  <si>
    <t>손소독제</t>
  </si>
  <si>
    <t>덴탈마스크</t>
  </si>
  <si>
    <t>KF94마스크</t>
  </si>
  <si>
    <t>방역용품(덴탈마스크)</t>
  </si>
  <si>
    <t>Kg</t>
  </si>
  <si>
    <t>장</t>
  </si>
  <si>
    <t xml:space="preserve"> 3. 후원금 사용명세서</t>
    <phoneticPr fontId="7" type="noConversion"/>
  </si>
  <si>
    <t>사용일자</t>
  </si>
  <si>
    <t>사용내역</t>
  </si>
  <si>
    <t>결연후원 
금품여부</t>
    <phoneticPr fontId="4" type="noConversion"/>
  </si>
  <si>
    <t>지정후원금</t>
  </si>
  <si>
    <t>합    계</t>
    <phoneticPr fontId="4" type="noConversion"/>
  </si>
  <si>
    <t>재봉교실</t>
    <phoneticPr fontId="1" type="noConversion"/>
  </si>
  <si>
    <t>기타운영비</t>
    <phoneticPr fontId="1" type="noConversion"/>
  </si>
  <si>
    <t>심리정서사업</t>
    <phoneticPr fontId="1" type="noConversion"/>
  </si>
  <si>
    <t>옷걸이 구입</t>
  </si>
  <si>
    <t>종사자 추석선물 구입</t>
  </si>
  <si>
    <t>사전검사비</t>
  </si>
  <si>
    <t>다과비</t>
  </si>
  <si>
    <t>현수막</t>
  </si>
  <si>
    <t>사무용품</t>
  </si>
  <si>
    <t>식대</t>
  </si>
  <si>
    <t>개별상담치료비</t>
  </si>
  <si>
    <t>사전답사_식대</t>
  </si>
  <si>
    <t>사전답사_케이블카</t>
  </si>
  <si>
    <t>"다이아"가족캠프 방역 및 의료용품 구입</t>
  </si>
  <si>
    <t>가족캠프_여행자보험 가입</t>
  </si>
  <si>
    <t>가족캠프_차량대여비</t>
  </si>
  <si>
    <t>가족캠프_다과비</t>
  </si>
  <si>
    <t>가족캠프_현수막</t>
  </si>
  <si>
    <t>가족캠프_캠프준비용품</t>
  </si>
  <si>
    <t>가족캠프_식대</t>
  </si>
  <si>
    <t>가족캠프_아쿠아리움</t>
  </si>
  <si>
    <t>가족캠프_키자니아</t>
  </si>
  <si>
    <t>사전답사_주유비</t>
  </si>
  <si>
    <t>다과 구입</t>
  </si>
  <si>
    <t>사회성향상프로그램 강사비</t>
  </si>
  <si>
    <t>부모교육 강사비</t>
  </si>
  <si>
    <t>간담회 기념품</t>
  </si>
  <si>
    <t>배너 제작</t>
  </si>
  <si>
    <t>재료 구입</t>
  </si>
  <si>
    <t>개별상담_연장치료비</t>
  </si>
  <si>
    <t>사후검사비 지출</t>
  </si>
  <si>
    <t>4. 후원물품 사용명세서</t>
    <phoneticPr fontId="7" type="noConversion"/>
  </si>
  <si>
    <t>사용처</t>
  </si>
  <si>
    <t>합  계</t>
    <phoneticPr fontId="4" type="noConversion"/>
  </si>
  <si>
    <t>이용자 나눔</t>
  </si>
  <si>
    <t>이용자자녀선물</t>
  </si>
  <si>
    <t>이용자 간식</t>
  </si>
  <si>
    <t>이용자 명절선물지급</t>
  </si>
  <si>
    <t>일회용마스크</t>
  </si>
  <si>
    <t>센터내 비치</t>
  </si>
  <si>
    <t>0건</t>
    <phoneticPr fontId="1" type="noConversion"/>
  </si>
  <si>
    <t>7건</t>
    <phoneticPr fontId="1" type="noConversion"/>
  </si>
  <si>
    <t>18건</t>
    <phoneticPr fontId="1" type="noConversion"/>
  </si>
  <si>
    <t>9건</t>
    <phoneticPr fontId="1" type="noConversion"/>
  </si>
  <si>
    <t>1건</t>
    <phoneticPr fontId="1" type="noConversion"/>
  </si>
  <si>
    <t>이*숙</t>
    <phoneticPr fontId="1" type="noConversion"/>
  </si>
  <si>
    <t>오*진</t>
    <phoneticPr fontId="1" type="noConversion"/>
  </si>
  <si>
    <t>윤*선</t>
    <phoneticPr fontId="1" type="noConversion"/>
  </si>
  <si>
    <t>김*정</t>
    <phoneticPr fontId="1" type="noConversion"/>
  </si>
  <si>
    <t>양*혜</t>
    <phoneticPr fontId="1" type="noConversion"/>
  </si>
  <si>
    <t>장*희</t>
    <phoneticPr fontId="1" type="noConversion"/>
  </si>
  <si>
    <t>개인후원</t>
    <phoneticPr fontId="1" type="noConversion"/>
  </si>
  <si>
    <t>현*****</t>
    <phoneticPr fontId="1" type="noConversion"/>
  </si>
  <si>
    <t>동****</t>
    <phoneticPr fontId="1" type="noConversion"/>
  </si>
  <si>
    <t>c******</t>
    <phoneticPr fontId="1" type="noConversion"/>
  </si>
  <si>
    <t>현******</t>
    <phoneticPr fontId="1" type="noConversion"/>
  </si>
  <si>
    <t>해*******</t>
    <phoneticPr fontId="1" type="noConversion"/>
  </si>
  <si>
    <t>한*******</t>
    <phoneticPr fontId="1" type="noConversion"/>
  </si>
  <si>
    <t>현**********</t>
    <phoneticPr fontId="1" type="noConversion"/>
  </si>
  <si>
    <t>전****</t>
    <phoneticPr fontId="1" type="noConversion"/>
  </si>
  <si>
    <t>사********</t>
    <phoneticPr fontId="1" type="noConversion"/>
  </si>
  <si>
    <t>요****</t>
    <phoneticPr fontId="1" type="noConversion"/>
  </si>
  <si>
    <t>울****</t>
    <phoneticPr fontId="1" type="noConversion"/>
  </si>
  <si>
    <t>동*****</t>
    <phoneticPr fontId="1" type="noConversion"/>
  </si>
  <si>
    <t>국*********</t>
    <phoneticPr fontId="1" type="noConversion"/>
  </si>
  <si>
    <t>울*******</t>
    <phoneticPr fontId="1" type="noConversion"/>
  </si>
  <si>
    <t>대**********</t>
    <phoneticPr fontId="1" type="noConversion"/>
  </si>
  <si>
    <t>2건</t>
    <phoneticPr fontId="1" type="noConversion"/>
  </si>
  <si>
    <t>3건</t>
    <phoneticPr fontId="1" type="noConversion"/>
  </si>
  <si>
    <t>4건</t>
    <phoneticPr fontId="1" type="noConversion"/>
  </si>
  <si>
    <t>6건</t>
    <phoneticPr fontId="1" type="noConversion"/>
  </si>
  <si>
    <t>민간단체</t>
    <phoneticPr fontId="1" type="noConversion"/>
  </si>
  <si>
    <t>사*******</t>
    <phoneticPr fontId="1" type="noConversion"/>
  </si>
  <si>
    <t>현********</t>
    <phoneticPr fontId="1" type="noConversion"/>
  </si>
  <si>
    <t>개******</t>
    <phoneticPr fontId="1" type="noConversion"/>
  </si>
  <si>
    <t>어린이날 선물꾸러미(화분2종, 과장, 망원경 등)</t>
    <phoneticPr fontId="1" type="noConversion"/>
  </si>
  <si>
    <t>울******</t>
    <phoneticPr fontId="1" type="noConversion"/>
  </si>
  <si>
    <t>햄버거 세트</t>
    <phoneticPr fontId="1" type="noConversion"/>
  </si>
  <si>
    <t>햄버거세트</t>
    <phoneticPr fontId="1" type="noConversion"/>
  </si>
  <si>
    <t>버거+캔콜라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</si>
</sst>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_);[Red]\(0\)"/>
    <numFmt numFmtId="177" formatCode="yyyy\-mm\-dd"/>
    <numFmt numFmtId="178" formatCode="#,##0_ "/>
    <numFmt numFmtId="179" formatCode="####\-##\-##"/>
    <numFmt numFmtId="180" formatCode="0_ "/>
  </numFmts>
  <fonts count="3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신명조"/>
      <family val="3"/>
      <charset val="129"/>
    </font>
    <font>
      <sz val="8"/>
      <name val="돋움"/>
      <family val="3"/>
      <charset val="129"/>
    </font>
    <font>
      <sz val="12"/>
      <name val="돋움"/>
      <family val="3"/>
      <charset val="129"/>
    </font>
    <font>
      <sz val="10"/>
      <name val="굴림체"/>
      <family val="3"/>
      <charset val="129"/>
    </font>
    <font>
      <sz val="8"/>
      <name val="맑은 고딕"/>
      <family val="3"/>
      <charset val="129"/>
    </font>
    <font>
      <sz val="12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11"/>
      <color indexed="8"/>
      <name val="굴림체"/>
      <family val="3"/>
      <charset val="129"/>
    </font>
    <font>
      <b/>
      <sz val="11"/>
      <color indexed="8"/>
      <name val="굴림체"/>
      <family val="3"/>
      <charset val="129"/>
    </font>
    <font>
      <sz val="11"/>
      <name val="굴림체"/>
      <family val="3"/>
      <charset val="129"/>
    </font>
    <font>
      <sz val="10"/>
      <color indexed="8"/>
      <name val="굴림체"/>
      <family val="3"/>
      <charset val="129"/>
    </font>
    <font>
      <b/>
      <sz val="10"/>
      <color indexed="8"/>
      <name val="굴림체"/>
      <family val="3"/>
      <charset val="129"/>
    </font>
    <font>
      <b/>
      <sz val="8"/>
      <color indexed="8"/>
      <name val="굴림체"/>
      <family val="3"/>
      <charset val="129"/>
    </font>
    <font>
      <b/>
      <sz val="10"/>
      <color rgb="FF286892"/>
      <name val="굴림체"/>
      <family val="3"/>
      <charset val="129"/>
    </font>
    <font>
      <sz val="10"/>
      <color rgb="FF000000"/>
      <name val="굴림체"/>
      <family val="3"/>
      <charset val="129"/>
    </font>
    <font>
      <b/>
      <sz val="10"/>
      <name val="굴림체"/>
      <family val="3"/>
      <charset val="129"/>
    </font>
    <font>
      <sz val="10"/>
      <color rgb="FF286892"/>
      <name val="굴림체"/>
      <family val="3"/>
      <charset val="129"/>
    </font>
    <font>
      <sz val="11"/>
      <color theme="1"/>
      <name val="돋움"/>
      <family val="3"/>
      <charset val="129"/>
    </font>
    <font>
      <sz val="10"/>
      <name val="돋움"/>
      <family val="3"/>
      <charset val="129"/>
    </font>
    <font>
      <b/>
      <sz val="9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sz val="11"/>
      <color theme="1"/>
      <name val="굴림체"/>
      <family val="3"/>
      <charset val="129"/>
    </font>
    <font>
      <b/>
      <sz val="18"/>
      <color theme="1"/>
      <name val="굴림체"/>
      <family val="3"/>
      <charset val="129"/>
    </font>
    <font>
      <b/>
      <u/>
      <sz val="18"/>
      <color indexed="8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18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4F4F4"/>
        <bgColor indexed="64"/>
      </patternFill>
    </fill>
  </fills>
  <borders count="1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double">
        <color indexed="8"/>
      </right>
      <top style="thin">
        <color indexed="64"/>
      </top>
      <bottom/>
      <diagonal/>
    </border>
    <border>
      <left style="double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double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double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64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 style="thin">
        <color indexed="64"/>
      </bottom>
      <diagonal/>
    </border>
    <border>
      <left style="double">
        <color indexed="8"/>
      </left>
      <right style="thin">
        <color indexed="64"/>
      </right>
      <top style="double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 style="double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double">
        <color indexed="8"/>
      </right>
      <top/>
      <bottom style="thin">
        <color indexed="64"/>
      </bottom>
      <diagonal/>
    </border>
    <border>
      <left/>
      <right style="double">
        <color indexed="8"/>
      </right>
      <top/>
      <bottom style="thin">
        <color indexed="64"/>
      </bottom>
      <diagonal/>
    </border>
    <border>
      <left style="double">
        <color indexed="8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double">
        <color indexed="64"/>
      </bottom>
      <diagonal/>
    </border>
    <border>
      <left/>
      <right style="double">
        <color indexed="8"/>
      </right>
      <top style="thin">
        <color indexed="8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64"/>
      </right>
      <top style="double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double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double">
        <color indexed="8"/>
      </right>
      <top style="thin">
        <color indexed="64"/>
      </top>
      <bottom/>
      <diagonal/>
    </border>
    <border>
      <left style="double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double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double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double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rgb="FF000000"/>
      </bottom>
      <diagonal/>
    </border>
    <border>
      <left style="medium">
        <color indexed="64"/>
      </left>
      <right style="thin">
        <color rgb="FF000000"/>
      </right>
      <top style="double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double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double">
        <color rgb="FF000000"/>
      </top>
      <bottom style="medium">
        <color indexed="64"/>
      </bottom>
      <diagonal/>
    </border>
    <border>
      <left/>
      <right/>
      <top style="double">
        <color rgb="FF000000"/>
      </top>
      <bottom style="medium">
        <color indexed="64"/>
      </bottom>
      <diagonal/>
    </border>
    <border>
      <left/>
      <right style="thin">
        <color rgb="FF000000"/>
      </right>
      <top style="double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6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07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76" fontId="6" fillId="0" borderId="8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0" fillId="0" borderId="0" xfId="0" applyAlignment="1"/>
    <xf numFmtId="0" fontId="10" fillId="0" borderId="0" xfId="0" applyFont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3" fontId="13" fillId="2" borderId="18" xfId="0" applyNumberFormat="1" applyFont="1" applyFill="1" applyBorder="1" applyAlignment="1">
      <alignment horizontal="right" vertical="center" wrapText="1"/>
    </xf>
    <xf numFmtId="3" fontId="13" fillId="2" borderId="19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3" fontId="13" fillId="2" borderId="20" xfId="0" applyNumberFormat="1" applyFont="1" applyFill="1" applyBorder="1" applyAlignment="1">
      <alignment horizontal="right" vertical="center" wrapText="1"/>
    </xf>
    <xf numFmtId="0" fontId="13" fillId="0" borderId="22" xfId="0" applyFont="1" applyBorder="1" applyAlignment="1">
      <alignment horizontal="center" vertical="center" wrapText="1"/>
    </xf>
    <xf numFmtId="3" fontId="13" fillId="2" borderId="23" xfId="0" applyNumberFormat="1" applyFont="1" applyFill="1" applyBorder="1" applyAlignment="1">
      <alignment horizontal="right" vertical="center" wrapText="1"/>
    </xf>
    <xf numFmtId="3" fontId="13" fillId="2" borderId="24" xfId="0" applyNumberFormat="1" applyFont="1" applyFill="1" applyBorder="1" applyAlignment="1">
      <alignment horizontal="right" vertical="center" wrapText="1"/>
    </xf>
    <xf numFmtId="3" fontId="13" fillId="2" borderId="22" xfId="0" applyNumberFormat="1" applyFont="1" applyFill="1" applyBorder="1" applyAlignment="1">
      <alignment horizontal="right" vertical="center" wrapText="1"/>
    </xf>
    <xf numFmtId="3" fontId="13" fillId="2" borderId="25" xfId="0" applyNumberFormat="1" applyFont="1" applyFill="1" applyBorder="1" applyAlignment="1">
      <alignment horizontal="right" vertical="center" wrapText="1"/>
    </xf>
    <xf numFmtId="3" fontId="13" fillId="2" borderId="26" xfId="0" applyNumberFormat="1" applyFont="1" applyFill="1" applyBorder="1" applyAlignment="1">
      <alignment horizontal="right" vertical="center" wrapText="1"/>
    </xf>
    <xf numFmtId="0" fontId="14" fillId="0" borderId="22" xfId="0" applyFont="1" applyBorder="1" applyAlignment="1">
      <alignment horizontal="center" vertical="center" wrapText="1"/>
    </xf>
    <xf numFmtId="3" fontId="14" fillId="0" borderId="23" xfId="0" applyNumberFormat="1" applyFont="1" applyBorder="1" applyAlignment="1">
      <alignment horizontal="right" vertical="center" wrapText="1"/>
    </xf>
    <xf numFmtId="3" fontId="14" fillId="0" borderId="27" xfId="0" applyNumberFormat="1" applyFont="1" applyBorder="1" applyAlignment="1">
      <alignment horizontal="right" vertical="center" wrapText="1"/>
    </xf>
    <xf numFmtId="3" fontId="14" fillId="0" borderId="28" xfId="0" applyNumberFormat="1" applyFont="1" applyBorder="1" applyAlignment="1">
      <alignment horizontal="right" vertical="center" wrapText="1"/>
    </xf>
    <xf numFmtId="3" fontId="14" fillId="0" borderId="29" xfId="0" applyNumberFormat="1" applyFont="1" applyBorder="1" applyAlignment="1">
      <alignment horizontal="right" vertical="center" wrapText="1"/>
    </xf>
    <xf numFmtId="3" fontId="14" fillId="0" borderId="32" xfId="0" applyNumberFormat="1" applyFont="1" applyBorder="1" applyAlignment="1">
      <alignment horizontal="right" vertical="center" wrapText="1"/>
    </xf>
    <xf numFmtId="3" fontId="14" fillId="0" borderId="26" xfId="0" applyNumberFormat="1" applyFont="1" applyBorder="1" applyAlignment="1">
      <alignment horizontal="right" vertical="center" wrapText="1"/>
    </xf>
    <xf numFmtId="3" fontId="14" fillId="0" borderId="33" xfId="0" applyNumberFormat="1" applyFont="1" applyBorder="1" applyAlignment="1">
      <alignment horizontal="right" vertical="center" wrapText="1"/>
    </xf>
    <xf numFmtId="3" fontId="14" fillId="0" borderId="34" xfId="0" applyNumberFormat="1" applyFont="1" applyBorder="1" applyAlignment="1">
      <alignment horizontal="right" vertical="center" wrapText="1"/>
    </xf>
    <xf numFmtId="0" fontId="12" fillId="0" borderId="0" xfId="0" applyFont="1" applyAlignment="1"/>
    <xf numFmtId="0" fontId="9" fillId="0" borderId="0" xfId="0" applyFont="1">
      <alignment vertical="center"/>
    </xf>
    <xf numFmtId="0" fontId="10" fillId="0" borderId="0" xfId="0" applyFont="1" applyAlignment="1">
      <alignment horizontal="right" vertical="center"/>
    </xf>
    <xf numFmtId="0" fontId="11" fillId="0" borderId="35" xfId="0" applyFont="1" applyBorder="1" applyAlignment="1">
      <alignment vertical="center" wrapText="1"/>
    </xf>
    <xf numFmtId="0" fontId="11" fillId="0" borderId="38" xfId="0" applyFont="1" applyBorder="1" applyAlignment="1">
      <alignment horizontal="center" vertical="center" wrapText="1"/>
    </xf>
    <xf numFmtId="0" fontId="14" fillId="0" borderId="39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14" fillId="0" borderId="41" xfId="0" applyFont="1" applyBorder="1" applyAlignment="1">
      <alignment horizontal="center" vertical="center" wrapText="1"/>
    </xf>
    <xf numFmtId="0" fontId="14" fillId="0" borderId="42" xfId="0" applyFont="1" applyBorder="1" applyAlignment="1">
      <alignment horizontal="center" vertical="center" wrapText="1"/>
    </xf>
    <xf numFmtId="0" fontId="14" fillId="0" borderId="43" xfId="0" applyFont="1" applyBorder="1" applyAlignment="1">
      <alignment horizontal="center" vertical="center" wrapText="1"/>
    </xf>
    <xf numFmtId="0" fontId="13" fillId="0" borderId="44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/>
    </xf>
    <xf numFmtId="41" fontId="6" fillId="0" borderId="47" xfId="0" applyNumberFormat="1" applyFont="1" applyBorder="1">
      <alignment vertical="center"/>
    </xf>
    <xf numFmtId="0" fontId="13" fillId="0" borderId="48" xfId="0" applyFont="1" applyBorder="1" applyAlignment="1">
      <alignment vertical="center" wrapText="1"/>
    </xf>
    <xf numFmtId="0" fontId="13" fillId="0" borderId="49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center" vertical="center" wrapText="1"/>
    </xf>
    <xf numFmtId="41" fontId="0" fillId="0" borderId="0" xfId="0" applyNumberFormat="1" applyAlignment="1"/>
    <xf numFmtId="0" fontId="13" fillId="0" borderId="47" xfId="0" applyFont="1" applyBorder="1" applyAlignment="1">
      <alignment horizontal="center" vertical="center" wrapText="1"/>
    </xf>
    <xf numFmtId="0" fontId="6" fillId="0" borderId="47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 wrapText="1"/>
    </xf>
    <xf numFmtId="41" fontId="6" fillId="0" borderId="47" xfId="0" applyNumberFormat="1" applyFont="1" applyBorder="1" applyAlignment="1">
      <alignment vertical="center" wrapText="1"/>
    </xf>
    <xf numFmtId="0" fontId="6" fillId="0" borderId="53" xfId="0" applyFont="1" applyBorder="1" applyAlignment="1">
      <alignment horizontal="center" vertical="center" wrapText="1"/>
    </xf>
    <xf numFmtId="0" fontId="13" fillId="0" borderId="48" xfId="0" applyFont="1" applyBorder="1">
      <alignment vertical="center"/>
    </xf>
    <xf numFmtId="0" fontId="11" fillId="0" borderId="54" xfId="0" applyFont="1" applyBorder="1" applyAlignment="1">
      <alignment horizontal="center" vertical="center" wrapText="1"/>
    </xf>
    <xf numFmtId="0" fontId="11" fillId="0" borderId="56" xfId="0" applyFont="1" applyBorder="1" applyAlignment="1">
      <alignment horizontal="center" vertical="center" wrapText="1"/>
    </xf>
    <xf numFmtId="3" fontId="11" fillId="0" borderId="57" xfId="0" applyNumberFormat="1" applyFont="1" applyBorder="1" applyAlignment="1">
      <alignment vertical="center" wrapText="1"/>
    </xf>
    <xf numFmtId="0" fontId="15" fillId="0" borderId="58" xfId="0" applyFont="1" applyBorder="1" applyAlignment="1">
      <alignment horizontal="center" vertical="center" wrapText="1"/>
    </xf>
    <xf numFmtId="0" fontId="16" fillId="0" borderId="60" xfId="0" applyFont="1" applyBorder="1" applyAlignment="1">
      <alignment horizontal="center" vertical="center" wrapText="1"/>
    </xf>
    <xf numFmtId="0" fontId="16" fillId="0" borderId="61" xfId="0" applyFont="1" applyBorder="1" applyAlignment="1">
      <alignment horizontal="center" vertical="center" wrapText="1"/>
    </xf>
    <xf numFmtId="41" fontId="16" fillId="0" borderId="61" xfId="1" applyNumberFormat="1" applyFont="1" applyBorder="1" applyAlignment="1">
      <alignment horizontal="center" vertical="center" wrapText="1"/>
    </xf>
    <xf numFmtId="0" fontId="16" fillId="0" borderId="62" xfId="0" applyFont="1" applyBorder="1" applyAlignment="1">
      <alignment horizontal="center" vertical="center" wrapText="1"/>
    </xf>
    <xf numFmtId="0" fontId="6" fillId="0" borderId="64" xfId="0" applyFont="1" applyBorder="1">
      <alignment vertical="center"/>
    </xf>
    <xf numFmtId="0" fontId="6" fillId="0" borderId="66" xfId="0" applyFont="1" applyBorder="1">
      <alignment vertical="center"/>
    </xf>
    <xf numFmtId="41" fontId="18" fillId="0" borderId="69" xfId="1" applyNumberFormat="1" applyFont="1" applyBorder="1" applyAlignment="1">
      <alignment vertical="center" wrapText="1"/>
    </xf>
    <xf numFmtId="0" fontId="19" fillId="0" borderId="70" xfId="0" applyFont="1" applyBorder="1" applyAlignment="1">
      <alignment horizontal="center" vertical="center" wrapText="1"/>
    </xf>
    <xf numFmtId="49" fontId="17" fillId="0" borderId="65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9" fontId="17" fillId="0" borderId="73" xfId="4" applyNumberFormat="1" applyFont="1" applyFill="1" applyBorder="1" applyAlignment="1">
      <alignment horizontal="center" vertical="center" wrapText="1"/>
    </xf>
    <xf numFmtId="49" fontId="17" fillId="0" borderId="74" xfId="4" applyNumberFormat="1" applyFont="1" applyFill="1" applyBorder="1" applyAlignment="1">
      <alignment vertical="center" wrapText="1"/>
    </xf>
    <xf numFmtId="49" fontId="17" fillId="0" borderId="73" xfId="4" applyNumberFormat="1" applyFont="1" applyFill="1" applyBorder="1" applyAlignment="1">
      <alignment horizontal="center" vertical="center" wrapText="1"/>
    </xf>
    <xf numFmtId="180" fontId="17" fillId="0" borderId="73" xfId="4" applyNumberFormat="1" applyFont="1" applyFill="1" applyBorder="1" applyAlignment="1">
      <alignment horizontal="center" vertical="center" wrapText="1"/>
    </xf>
    <xf numFmtId="178" fontId="17" fillId="0" borderId="73" xfId="4" applyNumberFormat="1" applyFont="1" applyFill="1" applyBorder="1" applyAlignment="1">
      <alignment horizontal="right" vertical="center" wrapText="1"/>
    </xf>
    <xf numFmtId="179" fontId="17" fillId="0" borderId="75" xfId="4" applyNumberFormat="1" applyFont="1" applyFill="1" applyBorder="1" applyAlignment="1">
      <alignment horizontal="center" vertical="center" wrapText="1"/>
    </xf>
    <xf numFmtId="49" fontId="17" fillId="0" borderId="75" xfId="4" applyNumberFormat="1" applyFont="1" applyFill="1" applyBorder="1" applyAlignment="1">
      <alignment horizontal="center" vertical="center" wrapText="1"/>
    </xf>
    <xf numFmtId="49" fontId="17" fillId="0" borderId="76" xfId="4" applyNumberFormat="1" applyFont="1" applyFill="1" applyBorder="1" applyAlignment="1">
      <alignment vertical="center" wrapText="1"/>
    </xf>
    <xf numFmtId="180" fontId="17" fillId="0" borderId="75" xfId="4" applyNumberFormat="1" applyFont="1" applyFill="1" applyBorder="1" applyAlignment="1">
      <alignment horizontal="center" vertical="center" wrapText="1"/>
    </xf>
    <xf numFmtId="178" fontId="17" fillId="0" borderId="75" xfId="4" applyNumberFormat="1" applyFont="1" applyFill="1" applyBorder="1" applyAlignment="1">
      <alignment horizontal="right" vertical="center" wrapText="1"/>
    </xf>
    <xf numFmtId="179" fontId="17" fillId="0" borderId="47" xfId="4" applyNumberFormat="1" applyFont="1" applyFill="1" applyBorder="1" applyAlignment="1">
      <alignment horizontal="center" vertical="center" wrapText="1"/>
    </xf>
    <xf numFmtId="49" fontId="17" fillId="0" borderId="47" xfId="4" applyNumberFormat="1" applyFont="1" applyFill="1" applyBorder="1" applyAlignment="1">
      <alignment vertical="center" wrapText="1"/>
    </xf>
    <xf numFmtId="49" fontId="17" fillId="0" borderId="47" xfId="4" applyNumberFormat="1" applyFont="1" applyFill="1" applyBorder="1" applyAlignment="1">
      <alignment horizontal="center" vertical="center" wrapText="1"/>
    </xf>
    <xf numFmtId="180" fontId="17" fillId="0" borderId="47" xfId="4" applyNumberFormat="1" applyFont="1" applyFill="1" applyBorder="1" applyAlignment="1">
      <alignment horizontal="center" vertical="center" wrapText="1"/>
    </xf>
    <xf numFmtId="178" fontId="17" fillId="0" borderId="47" xfId="4" applyNumberFormat="1" applyFont="1" applyFill="1" applyBorder="1" applyAlignment="1">
      <alignment horizontal="right" vertical="center" wrapText="1"/>
    </xf>
    <xf numFmtId="49" fontId="17" fillId="0" borderId="77" xfId="4" applyNumberFormat="1" applyFont="1" applyFill="1" applyBorder="1" applyAlignment="1">
      <alignment vertical="center" wrapText="1"/>
    </xf>
    <xf numFmtId="49" fontId="17" fillId="0" borderId="78" xfId="4" applyNumberFormat="1" applyFont="1" applyFill="1" applyBorder="1" applyAlignment="1">
      <alignment vertical="center" wrapText="1"/>
    </xf>
    <xf numFmtId="0" fontId="16" fillId="0" borderId="79" xfId="0" applyFont="1" applyBorder="1" applyAlignment="1">
      <alignment horizontal="center" vertical="center" wrapText="1"/>
    </xf>
    <xf numFmtId="0" fontId="16" fillId="0" borderId="80" xfId="0" applyFont="1" applyBorder="1" applyAlignment="1">
      <alignment horizontal="center" vertical="center" wrapText="1"/>
    </xf>
    <xf numFmtId="0" fontId="16" fillId="0" borderId="81" xfId="0" applyFont="1" applyBorder="1" applyAlignment="1">
      <alignment horizontal="center" vertical="center" wrapText="1"/>
    </xf>
    <xf numFmtId="0" fontId="17" fillId="0" borderId="82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85" xfId="0" applyFont="1" applyBorder="1" applyAlignment="1">
      <alignment horizontal="center" vertical="center" wrapText="1"/>
    </xf>
    <xf numFmtId="178" fontId="18" fillId="0" borderId="90" xfId="0" applyNumberFormat="1" applyFont="1" applyBorder="1" applyAlignment="1">
      <alignment horizontal="center" vertical="center" wrapText="1"/>
    </xf>
    <xf numFmtId="178" fontId="22" fillId="0" borderId="90" xfId="0" applyNumberFormat="1" applyFont="1" applyBorder="1" applyAlignment="1">
      <alignment horizontal="center" vertical="center" wrapText="1"/>
    </xf>
    <xf numFmtId="0" fontId="19" fillId="0" borderId="90" xfId="0" applyFont="1" applyBorder="1" applyAlignment="1">
      <alignment horizontal="center" vertical="center" wrapText="1"/>
    </xf>
    <xf numFmtId="0" fontId="19" fillId="0" borderId="91" xfId="0" applyFont="1" applyBorder="1" applyAlignment="1">
      <alignment horizontal="center" vertical="center" wrapText="1"/>
    </xf>
    <xf numFmtId="0" fontId="21" fillId="0" borderId="0" xfId="0" applyFont="1">
      <alignment vertical="center"/>
    </xf>
    <xf numFmtId="0" fontId="16" fillId="0" borderId="92" xfId="0" applyFont="1" applyBorder="1" applyAlignment="1">
      <alignment horizontal="center" vertical="center" wrapText="1"/>
    </xf>
    <xf numFmtId="0" fontId="16" fillId="0" borderId="93" xfId="0" applyFont="1" applyBorder="1" applyAlignment="1">
      <alignment horizontal="center" vertical="center" wrapText="1"/>
    </xf>
    <xf numFmtId="0" fontId="16" fillId="0" borderId="94" xfId="0" applyFont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178" fontId="17" fillId="0" borderId="47" xfId="13" applyNumberFormat="1" applyFont="1" applyBorder="1" applyAlignment="1">
      <alignment horizontal="center" vertical="center" wrapText="1"/>
    </xf>
    <xf numFmtId="0" fontId="19" fillId="0" borderId="98" xfId="0" applyFont="1" applyBorder="1" applyAlignment="1">
      <alignment horizontal="center" vertical="center" wrapText="1"/>
    </xf>
    <xf numFmtId="178" fontId="17" fillId="0" borderId="72" xfId="4" applyNumberFormat="1" applyFont="1" applyFill="1" applyBorder="1" applyAlignment="1">
      <alignment vertical="center" wrapText="1"/>
    </xf>
    <xf numFmtId="0" fontId="23" fillId="3" borderId="95" xfId="0" applyFont="1" applyFill="1" applyBorder="1" applyAlignment="1">
      <alignment vertical="center" wrapText="1"/>
    </xf>
    <xf numFmtId="49" fontId="17" fillId="0" borderId="99" xfId="4" applyNumberFormat="1" applyFont="1" applyFill="1" applyBorder="1" applyAlignment="1">
      <alignment vertical="center" wrapText="1"/>
    </xf>
    <xf numFmtId="179" fontId="17" fillId="0" borderId="71" xfId="4" applyNumberFormat="1" applyFont="1" applyFill="1" applyBorder="1" applyAlignment="1">
      <alignment horizontal="center" vertical="center" wrapText="1"/>
    </xf>
    <xf numFmtId="49" fontId="17" fillId="0" borderId="71" xfId="4" applyNumberFormat="1" applyFont="1" applyFill="1" applyBorder="1" applyAlignment="1">
      <alignment horizontal="center" vertical="center" wrapText="1"/>
    </xf>
    <xf numFmtId="0" fontId="17" fillId="3" borderId="100" xfId="0" applyFont="1" applyFill="1" applyBorder="1" applyAlignment="1">
      <alignment horizontal="center" vertical="center" wrapText="1"/>
    </xf>
    <xf numFmtId="0" fontId="17" fillId="3" borderId="101" xfId="0" applyFont="1" applyFill="1" applyBorder="1" applyAlignment="1">
      <alignment horizontal="center" vertical="center" wrapText="1"/>
    </xf>
    <xf numFmtId="0" fontId="17" fillId="3" borderId="102" xfId="0" applyFont="1" applyFill="1" applyBorder="1" applyAlignment="1">
      <alignment horizontal="center" vertical="center" wrapText="1"/>
    </xf>
    <xf numFmtId="49" fontId="17" fillId="0" borderId="103" xfId="0" applyNumberFormat="1" applyFont="1" applyBorder="1" applyAlignment="1">
      <alignment horizontal="center" vertical="center" wrapText="1"/>
    </xf>
    <xf numFmtId="0" fontId="23" fillId="3" borderId="104" xfId="0" applyFont="1" applyFill="1" applyBorder="1" applyAlignment="1">
      <alignment vertical="center" wrapText="1"/>
    </xf>
    <xf numFmtId="49" fontId="17" fillId="0" borderId="104" xfId="4" applyNumberFormat="1" applyFont="1" applyFill="1" applyBorder="1" applyAlignment="1">
      <alignment vertical="center" wrapText="1"/>
    </xf>
    <xf numFmtId="49" fontId="17" fillId="0" borderId="47" xfId="0" applyNumberFormat="1" applyFont="1" applyBorder="1" applyAlignment="1">
      <alignment horizontal="center" vertical="center" wrapText="1"/>
    </xf>
    <xf numFmtId="0" fontId="16" fillId="0" borderId="105" xfId="0" applyFont="1" applyBorder="1" applyAlignment="1">
      <alignment horizontal="center" vertical="center" wrapText="1"/>
    </xf>
    <xf numFmtId="0" fontId="16" fillId="0" borderId="106" xfId="0" applyFont="1" applyBorder="1" applyAlignment="1">
      <alignment horizontal="center" vertical="center" wrapText="1"/>
    </xf>
    <xf numFmtId="0" fontId="16" fillId="0" borderId="107" xfId="0" applyFont="1" applyBorder="1" applyAlignment="1">
      <alignment horizontal="center" vertical="center" wrapText="1"/>
    </xf>
    <xf numFmtId="0" fontId="17" fillId="0" borderId="108" xfId="14" applyFont="1" applyBorder="1" applyAlignment="1">
      <alignment horizontal="center" vertical="center" wrapText="1"/>
    </xf>
    <xf numFmtId="0" fontId="21" fillId="0" borderId="109" xfId="0" applyFont="1" applyBorder="1" applyAlignment="1">
      <alignment horizontal="center" vertical="center"/>
    </xf>
    <xf numFmtId="0" fontId="21" fillId="0" borderId="84" xfId="0" applyFont="1" applyBorder="1" applyAlignment="1">
      <alignment horizontal="center" vertical="center"/>
    </xf>
    <xf numFmtId="49" fontId="17" fillId="0" borderId="84" xfId="0" applyNumberFormat="1" applyFont="1" applyBorder="1" applyAlignment="1">
      <alignment horizontal="center" vertical="center" wrapText="1"/>
    </xf>
    <xf numFmtId="178" fontId="18" fillId="0" borderId="111" xfId="0" applyNumberFormat="1" applyFont="1" applyBorder="1" applyAlignment="1">
      <alignment horizontal="center" vertical="center" wrapText="1"/>
    </xf>
    <xf numFmtId="0" fontId="18" fillId="0" borderId="111" xfId="0" applyFont="1" applyBorder="1" applyAlignment="1">
      <alignment horizontal="center" vertical="center" wrapText="1"/>
    </xf>
    <xf numFmtId="0" fontId="18" fillId="0" borderId="112" xfId="0" applyFont="1" applyBorder="1" applyAlignment="1">
      <alignment horizontal="center" vertical="center" wrapText="1"/>
    </xf>
    <xf numFmtId="179" fontId="17" fillId="0" borderId="73" xfId="0" applyNumberFormat="1" applyFont="1" applyBorder="1" applyAlignment="1">
      <alignment horizontal="center" vertical="center" wrapText="1"/>
    </xf>
    <xf numFmtId="180" fontId="17" fillId="0" borderId="73" xfId="0" applyNumberFormat="1" applyFont="1" applyBorder="1" applyAlignment="1">
      <alignment horizontal="center" vertical="center" wrapText="1"/>
    </xf>
    <xf numFmtId="178" fontId="17" fillId="0" borderId="73" xfId="0" applyNumberFormat="1" applyFont="1" applyBorder="1" applyAlignment="1">
      <alignment horizontal="right" vertical="center" wrapText="1"/>
    </xf>
    <xf numFmtId="49" fontId="17" fillId="0" borderId="73" xfId="0" applyNumberFormat="1" applyFont="1" applyBorder="1" applyAlignment="1">
      <alignment horizontal="center" vertical="center" wrapText="1"/>
    </xf>
    <xf numFmtId="179" fontId="17" fillId="0" borderId="47" xfId="0" applyNumberFormat="1" applyFont="1" applyBorder="1" applyAlignment="1">
      <alignment horizontal="center" vertical="center" wrapText="1"/>
    </xf>
    <xf numFmtId="49" fontId="17" fillId="0" borderId="47" xfId="0" applyNumberFormat="1" applyFont="1" applyBorder="1" applyAlignment="1">
      <alignment vertical="center" wrapText="1"/>
    </xf>
    <xf numFmtId="180" fontId="17" fillId="0" borderId="47" xfId="0" applyNumberFormat="1" applyFont="1" applyBorder="1" applyAlignment="1">
      <alignment horizontal="center" vertical="center" wrapText="1"/>
    </xf>
    <xf numFmtId="178" fontId="17" fillId="0" borderId="47" xfId="0" applyNumberFormat="1" applyFont="1" applyBorder="1" applyAlignment="1">
      <alignment horizontal="right" vertical="center" wrapText="1"/>
    </xf>
    <xf numFmtId="49" fontId="17" fillId="0" borderId="47" xfId="0" applyNumberFormat="1" applyFont="1" applyBorder="1" applyAlignment="1">
      <alignment horizontal="left" vertical="center" wrapText="1"/>
    </xf>
    <xf numFmtId="49" fontId="17" fillId="0" borderId="113" xfId="0" applyNumberFormat="1" applyFont="1" applyBorder="1" applyAlignment="1">
      <alignment vertical="center" wrapText="1"/>
    </xf>
    <xf numFmtId="49" fontId="17" fillId="0" borderId="114" xfId="0" applyNumberFormat="1" applyFont="1" applyBorder="1" applyAlignment="1">
      <alignment vertical="center" wrapText="1"/>
    </xf>
    <xf numFmtId="0" fontId="24" fillId="0" borderId="63" xfId="0" applyFont="1" applyBorder="1" applyAlignment="1">
      <alignment horizontal="center" vertical="center" wrapText="1"/>
    </xf>
    <xf numFmtId="177" fontId="24" fillId="3" borderId="65" xfId="0" applyNumberFormat="1" applyFont="1" applyFill="1" applyBorder="1" applyAlignment="1">
      <alignment horizontal="center" vertical="center" wrapText="1"/>
    </xf>
    <xf numFmtId="0" fontId="24" fillId="3" borderId="65" xfId="0" applyFont="1" applyFill="1" applyBorder="1" applyAlignment="1">
      <alignment horizontal="left" vertical="center" wrapText="1"/>
    </xf>
    <xf numFmtId="0" fontId="24" fillId="3" borderId="65" xfId="0" applyFont="1" applyFill="1" applyBorder="1" applyAlignment="1">
      <alignment horizontal="center" vertical="center" wrapText="1"/>
    </xf>
    <xf numFmtId="178" fontId="24" fillId="3" borderId="65" xfId="0" applyNumberFormat="1" applyFont="1" applyFill="1" applyBorder="1" applyAlignment="1">
      <alignment horizontal="right" vertical="center" wrapText="1"/>
    </xf>
    <xf numFmtId="177" fontId="24" fillId="4" borderId="67" xfId="0" applyNumberFormat="1" applyFont="1" applyFill="1" applyBorder="1" applyAlignment="1">
      <alignment horizontal="center" vertical="center" wrapText="1"/>
    </xf>
    <xf numFmtId="0" fontId="24" fillId="4" borderId="67" xfId="0" applyFont="1" applyFill="1" applyBorder="1" applyAlignment="1">
      <alignment horizontal="left" vertical="center" wrapText="1"/>
    </xf>
    <xf numFmtId="0" fontId="24" fillId="4" borderId="67" xfId="0" applyFont="1" applyFill="1" applyBorder="1" applyAlignment="1">
      <alignment horizontal="center" vertical="center" wrapText="1"/>
    </xf>
    <xf numFmtId="178" fontId="24" fillId="4" borderId="67" xfId="0" applyNumberFormat="1" applyFont="1" applyFill="1" applyBorder="1" applyAlignment="1">
      <alignment horizontal="right" vertical="center" wrapText="1"/>
    </xf>
    <xf numFmtId="177" fontId="24" fillId="3" borderId="67" xfId="0" applyNumberFormat="1" applyFont="1" applyFill="1" applyBorder="1" applyAlignment="1">
      <alignment horizontal="center" vertical="center" wrapText="1"/>
    </xf>
    <xf numFmtId="0" fontId="24" fillId="3" borderId="67" xfId="0" applyFont="1" applyFill="1" applyBorder="1" applyAlignment="1">
      <alignment horizontal="left" vertical="center" wrapText="1"/>
    </xf>
    <xf numFmtId="0" fontId="24" fillId="3" borderId="67" xfId="0" applyFont="1" applyFill="1" applyBorder="1" applyAlignment="1">
      <alignment horizontal="center" vertical="center" wrapText="1"/>
    </xf>
    <xf numFmtId="178" fontId="24" fillId="3" borderId="67" xfId="0" applyNumberFormat="1" applyFont="1" applyFill="1" applyBorder="1" applyAlignment="1">
      <alignment horizontal="right" vertical="center" wrapText="1"/>
    </xf>
    <xf numFmtId="0" fontId="25" fillId="0" borderId="83" xfId="4" applyFont="1" applyFill="1" applyBorder="1" applyAlignment="1">
      <alignment vertical="center" textRotation="95"/>
    </xf>
    <xf numFmtId="0" fontId="25" fillId="0" borderId="84" xfId="4" applyFont="1" applyFill="1" applyBorder="1" applyAlignment="1">
      <alignment vertical="center" textRotation="48"/>
    </xf>
    <xf numFmtId="0" fontId="25" fillId="0" borderId="84" xfId="4" applyFont="1" applyFill="1" applyBorder="1" applyAlignment="1">
      <alignment vertical="center" textRotation="183"/>
    </xf>
    <xf numFmtId="0" fontId="25" fillId="0" borderId="84" xfId="4" applyFont="1" applyFill="1" applyBorder="1" applyAlignment="1">
      <alignment vertical="center" textRotation="95"/>
    </xf>
    <xf numFmtId="0" fontId="25" fillId="0" borderId="84" xfId="4" applyFont="1" applyFill="1" applyBorder="1" applyAlignment="1">
      <alignment vertical="center" textRotation="255"/>
    </xf>
    <xf numFmtId="0" fontId="25" fillId="0" borderId="84" xfId="4" applyFont="1" applyFill="1" applyBorder="1" applyAlignment="1">
      <alignment vertical="center" textRotation="82"/>
    </xf>
    <xf numFmtId="0" fontId="25" fillId="0" borderId="84" xfId="4" applyFont="1" applyFill="1" applyBorder="1" applyAlignment="1">
      <alignment vertical="center" textRotation="114"/>
    </xf>
    <xf numFmtId="0" fontId="25" fillId="0" borderId="84" xfId="4" applyFont="1" applyFill="1" applyBorder="1" applyAlignment="1">
      <alignment vertical="center" textRotation="91"/>
    </xf>
    <xf numFmtId="0" fontId="25" fillId="0" borderId="84" xfId="4" applyFont="1" applyFill="1" applyBorder="1" applyAlignment="1">
      <alignment vertical="center" textRotation="112"/>
    </xf>
    <xf numFmtId="0" fontId="25" fillId="0" borderId="84" xfId="4" applyFont="1" applyFill="1" applyBorder="1" applyAlignment="1">
      <alignment vertical="center" textRotation="59"/>
    </xf>
    <xf numFmtId="0" fontId="25" fillId="0" borderId="84" xfId="4" applyFont="1" applyFill="1" applyBorder="1" applyAlignment="1">
      <alignment vertical="center" textRotation="66"/>
    </xf>
    <xf numFmtId="0" fontId="25" fillId="0" borderId="84" xfId="4" applyFont="1" applyFill="1" applyBorder="1" applyAlignment="1">
      <alignment vertical="center" textRotation="103"/>
    </xf>
    <xf numFmtId="0" fontId="25" fillId="0" borderId="86" xfId="4" applyFont="1" applyFill="1" applyBorder="1" applyAlignment="1">
      <alignment vertical="center" textRotation="91"/>
    </xf>
    <xf numFmtId="0" fontId="14" fillId="0" borderId="30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35" xfId="0" applyFont="1" applyBorder="1" applyAlignment="1">
      <alignment horizontal="center" vertical="center" wrapText="1"/>
    </xf>
    <xf numFmtId="0" fontId="11" fillId="0" borderId="36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1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8" fillId="0" borderId="68" xfId="0" applyFont="1" applyBorder="1" applyAlignment="1">
      <alignment horizontal="center" vertical="center" wrapText="1"/>
    </xf>
    <xf numFmtId="0" fontId="18" fillId="0" borderId="69" xfId="0" applyFont="1" applyBorder="1" applyAlignment="1">
      <alignment horizontal="center" vertical="center" wrapText="1"/>
    </xf>
    <xf numFmtId="0" fontId="18" fillId="0" borderId="87" xfId="0" applyFont="1" applyBorder="1" applyAlignment="1">
      <alignment horizontal="center" vertical="center" wrapText="1"/>
    </xf>
    <xf numFmtId="0" fontId="18" fillId="0" borderId="88" xfId="0" applyFont="1" applyBorder="1" applyAlignment="1">
      <alignment horizontal="center" vertical="center" wrapText="1"/>
    </xf>
    <xf numFmtId="0" fontId="18" fillId="0" borderId="89" xfId="0" applyFont="1" applyBorder="1" applyAlignment="1">
      <alignment horizontal="center" vertical="center" wrapText="1"/>
    </xf>
    <xf numFmtId="178" fontId="18" fillId="0" borderId="97" xfId="0" applyNumberFormat="1" applyFont="1" applyBorder="1" applyAlignment="1">
      <alignment horizontal="center" vertical="center" wrapText="1"/>
    </xf>
    <xf numFmtId="178" fontId="18" fillId="0" borderId="96" xfId="0" applyNumberFormat="1" applyFont="1" applyBorder="1" applyAlignment="1">
      <alignment horizontal="center" vertical="center" wrapText="1"/>
    </xf>
    <xf numFmtId="0" fontId="18" fillId="0" borderId="110" xfId="0" applyFont="1" applyBorder="1" applyAlignment="1">
      <alignment horizontal="center" vertical="center" wrapText="1"/>
    </xf>
    <xf numFmtId="0" fontId="18" fillId="0" borderId="111" xfId="0" applyFont="1" applyBorder="1" applyAlignment="1">
      <alignment horizontal="center" vertical="center" wrapText="1"/>
    </xf>
    <xf numFmtId="0" fontId="26" fillId="0" borderId="0" xfId="0" applyFont="1" applyAlignment="1">
      <alignment horizontal="left" vertical="center"/>
    </xf>
    <xf numFmtId="0" fontId="26" fillId="0" borderId="59" xfId="0" applyFont="1" applyBorder="1" applyAlignment="1">
      <alignment horizontal="left" vertical="center"/>
    </xf>
    <xf numFmtId="0" fontId="27" fillId="0" borderId="0" xfId="0" applyFont="1" applyAlignment="1">
      <alignment horizontal="center" vertical="center"/>
    </xf>
    <xf numFmtId="0" fontId="25" fillId="0" borderId="71" xfId="4" applyFont="1" applyFill="1" applyBorder="1" applyAlignment="1">
      <alignment vertical="center" textRotation="82"/>
    </xf>
    <xf numFmtId="41" fontId="28" fillId="0" borderId="47" xfId="15" applyFont="1" applyBorder="1" applyAlignment="1"/>
    <xf numFmtId="41" fontId="17" fillId="0" borderId="47" xfId="15" applyFont="1" applyFill="1" applyBorder="1" applyAlignment="1">
      <alignment vertical="center" wrapText="1"/>
    </xf>
    <xf numFmtId="41" fontId="6" fillId="0" borderId="45" xfId="15" applyFont="1" applyBorder="1">
      <alignment vertical="center"/>
    </xf>
    <xf numFmtId="41" fontId="6" fillId="0" borderId="50" xfId="15" applyFont="1" applyBorder="1" applyAlignment="1">
      <alignment horizontal="center" vertical="center"/>
    </xf>
    <xf numFmtId="41" fontId="6" fillId="0" borderId="52" xfId="15" applyFont="1" applyBorder="1" applyAlignment="1">
      <alignment horizontal="center" vertical="center"/>
    </xf>
    <xf numFmtId="41" fontId="6" fillId="2" borderId="52" xfId="15" applyFont="1" applyFill="1" applyBorder="1" applyAlignment="1">
      <alignment horizontal="center" vertical="center"/>
    </xf>
    <xf numFmtId="41" fontId="11" fillId="0" borderId="55" xfId="15" applyFont="1" applyBorder="1">
      <alignment vertical="center"/>
    </xf>
    <xf numFmtId="0" fontId="29" fillId="0" borderId="0" xfId="0" applyFont="1" applyAlignment="1">
      <alignment horizontal="left" vertical="center"/>
    </xf>
    <xf numFmtId="0" fontId="26" fillId="0" borderId="104" xfId="0" applyFont="1" applyBorder="1" applyAlignment="1">
      <alignment horizontal="left" vertical="center"/>
    </xf>
  </cellXfs>
  <cellStyles count="16">
    <cellStyle name="쉼표 [0]" xfId="15" builtinId="6"/>
    <cellStyle name="통화 [0]" xfId="1" builtinId="7"/>
    <cellStyle name="표준" xfId="0" builtinId="0"/>
    <cellStyle name="표준 11" xfId="4" xr:uid="{ECCD23C6-1665-4F0F-891D-6B91C4058036}"/>
    <cellStyle name="표준 12" xfId="5" xr:uid="{37F2395D-7C2E-4D93-BF58-EBCF5163A630}"/>
    <cellStyle name="표준 13" xfId="6" xr:uid="{980C0911-40C1-455F-B1DB-DBB76EE7FDB4}"/>
    <cellStyle name="표준 14" xfId="7" xr:uid="{80A36299-3448-488A-B33A-B0BAE63B884E}"/>
    <cellStyle name="표준 16" xfId="11" xr:uid="{5C179787-B3AB-4618-9BAC-E4D81A30A7A7}"/>
    <cellStyle name="표준 17" xfId="12" xr:uid="{AAD24F0A-A188-4BDF-BAC6-86F3CE6218A8}"/>
    <cellStyle name="표준 19" xfId="10" xr:uid="{BD75C516-F95B-4B2C-9E41-1AF4C1528DB4}"/>
    <cellStyle name="표준 20" xfId="8" xr:uid="{7A44E12E-E03A-44D2-8548-30F0790C2A82}"/>
    <cellStyle name="표준 21" xfId="9" xr:uid="{2990510D-2658-4AFF-91DB-C9EDF9081DB6}"/>
    <cellStyle name="표준 6 2 2" xfId="14" xr:uid="{460856FD-F114-4632-9977-CABBD53FC263}"/>
    <cellStyle name="표준 6 3" xfId="13" xr:uid="{516B2EFD-BEFF-425E-A234-F65A8F68C6AC}"/>
    <cellStyle name="표준 8" xfId="2" xr:uid="{97F97876-72C8-47B7-A25D-7D8A85DF29A6}"/>
    <cellStyle name="표준 9" xfId="3" xr:uid="{0C12EF48-A7A6-49C6-8EB0-D94DC7E68D9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5C8DD-111B-4E59-849C-D6B89416FE4B}">
  <dimension ref="A1:G31"/>
  <sheetViews>
    <sheetView tabSelected="1" workbookViewId="0">
      <selection sqref="A1:F1"/>
    </sheetView>
  </sheetViews>
  <sheetFormatPr defaultRowHeight="16.5"/>
  <cols>
    <col min="2" max="2" width="12.5" customWidth="1"/>
    <col min="3" max="3" width="18.25" customWidth="1"/>
    <col min="4" max="4" width="13.75" customWidth="1"/>
    <col min="5" max="5" width="16.375" customWidth="1"/>
    <col min="6" max="6" width="16.75" customWidth="1"/>
  </cols>
  <sheetData>
    <row r="1" spans="1:6" s="13" customFormat="1" ht="34.5" customHeight="1">
      <c r="A1" s="196" t="s">
        <v>46</v>
      </c>
      <c r="B1" s="196"/>
      <c r="C1" s="196"/>
      <c r="D1" s="196"/>
      <c r="E1" s="196"/>
      <c r="F1" s="196"/>
    </row>
    <row r="2" spans="1:6" s="13" customFormat="1" ht="32.25" customHeight="1">
      <c r="A2" s="179" t="s">
        <v>47</v>
      </c>
      <c r="B2" s="179"/>
      <c r="C2" s="179"/>
      <c r="D2" s="179"/>
      <c r="E2" s="179"/>
      <c r="F2" s="179"/>
    </row>
    <row r="3" spans="1:6" s="13" customFormat="1" ht="30" customHeight="1">
      <c r="A3" s="173" t="s">
        <v>6</v>
      </c>
      <c r="B3" s="173"/>
      <c r="C3" s="173"/>
      <c r="D3" s="173"/>
      <c r="E3" s="173"/>
      <c r="F3" s="173"/>
    </row>
    <row r="4" spans="1:6" s="13" customFormat="1">
      <c r="A4" s="14"/>
      <c r="B4" s="180" t="s">
        <v>7</v>
      </c>
      <c r="C4" s="180"/>
      <c r="D4" s="180"/>
      <c r="E4" s="180"/>
      <c r="F4" s="180"/>
    </row>
    <row r="5" spans="1:6" s="13" customFormat="1" ht="27.75" customHeight="1" thickBot="1">
      <c r="A5" s="181" t="s">
        <v>8</v>
      </c>
      <c r="B5" s="182"/>
      <c r="C5" s="15" t="s">
        <v>9</v>
      </c>
      <c r="D5" s="16" t="s">
        <v>10</v>
      </c>
      <c r="E5" s="17" t="s">
        <v>11</v>
      </c>
      <c r="F5" s="18" t="s">
        <v>12</v>
      </c>
    </row>
    <row r="6" spans="1:6" s="13" customFormat="1" ht="24.75" customHeight="1" thickTop="1">
      <c r="A6" s="183" t="s">
        <v>13</v>
      </c>
      <c r="B6" s="19" t="s">
        <v>14</v>
      </c>
      <c r="C6" s="20">
        <v>919000</v>
      </c>
      <c r="D6" s="21">
        <v>20150000</v>
      </c>
      <c r="E6" s="22">
        <v>18786160</v>
      </c>
      <c r="F6" s="23">
        <f>C6+D6-E6</f>
        <v>2282840</v>
      </c>
    </row>
    <row r="7" spans="1:6" s="13" customFormat="1" ht="24.75" customHeight="1">
      <c r="A7" s="184"/>
      <c r="B7" s="24" t="s">
        <v>15</v>
      </c>
      <c r="C7" s="25">
        <v>0</v>
      </c>
      <c r="D7" s="26">
        <v>830000</v>
      </c>
      <c r="E7" s="27">
        <v>0</v>
      </c>
      <c r="F7" s="28"/>
    </row>
    <row r="8" spans="1:6" s="13" customFormat="1" ht="24.75" customHeight="1">
      <c r="A8" s="184"/>
      <c r="B8" s="24" t="s">
        <v>16</v>
      </c>
      <c r="C8" s="25">
        <v>289</v>
      </c>
      <c r="D8" s="26">
        <v>1091</v>
      </c>
      <c r="E8" s="27">
        <v>0</v>
      </c>
      <c r="F8" s="29"/>
    </row>
    <row r="9" spans="1:6" s="13" customFormat="1" ht="24.75" customHeight="1" thickBot="1">
      <c r="A9" s="184"/>
      <c r="B9" s="30" t="s">
        <v>17</v>
      </c>
      <c r="C9" s="31">
        <f>C6+C7+C8</f>
        <v>919289</v>
      </c>
      <c r="D9" s="32">
        <f>D6+D7+D8</f>
        <v>20981091</v>
      </c>
      <c r="E9" s="33">
        <f>E6+E7+E8</f>
        <v>18786160</v>
      </c>
      <c r="F9" s="34">
        <f>F6+F7+F8</f>
        <v>2282840</v>
      </c>
    </row>
    <row r="10" spans="1:6" s="13" customFormat="1" ht="24.75" customHeight="1" thickTop="1">
      <c r="A10" s="171" t="s">
        <v>18</v>
      </c>
      <c r="B10" s="172"/>
      <c r="C10" s="35">
        <f>SUM(C9)</f>
        <v>919289</v>
      </c>
      <c r="D10" s="36">
        <f>SUM(D9:D9)</f>
        <v>20981091</v>
      </c>
      <c r="E10" s="37">
        <f>SUM(E9:E9)</f>
        <v>18786160</v>
      </c>
      <c r="F10" s="38">
        <f>SUM(F9:F9)</f>
        <v>2282840</v>
      </c>
    </row>
    <row r="11" spans="1:6" s="13" customFormat="1" ht="20.25" customHeight="1">
      <c r="A11" s="39"/>
      <c r="B11" s="39"/>
      <c r="C11" s="39"/>
      <c r="D11" s="39"/>
      <c r="E11" s="39"/>
      <c r="F11" s="39"/>
    </row>
    <row r="12" spans="1:6" s="13" customFormat="1" ht="27" customHeight="1">
      <c r="A12" s="173" t="s">
        <v>19</v>
      </c>
      <c r="B12" s="173"/>
      <c r="C12" s="173"/>
      <c r="D12" s="173"/>
      <c r="E12" s="173"/>
      <c r="F12" s="40"/>
    </row>
    <row r="13" spans="1:6" s="13" customFormat="1" ht="14.1" customHeight="1">
      <c r="A13" s="39"/>
      <c r="B13" s="39"/>
      <c r="C13" s="39"/>
      <c r="D13" s="39"/>
      <c r="E13" s="39"/>
      <c r="F13" s="39"/>
    </row>
    <row r="14" spans="1:6" s="13" customFormat="1" ht="18" customHeight="1">
      <c r="A14" s="174"/>
      <c r="B14" s="174"/>
      <c r="C14" s="174"/>
      <c r="D14" s="174"/>
      <c r="E14" s="174"/>
      <c r="F14" s="41" t="s">
        <v>20</v>
      </c>
    </row>
    <row r="15" spans="1:6" s="13" customFormat="1" ht="18" customHeight="1" thickBot="1">
      <c r="A15" s="42"/>
      <c r="B15" s="175" t="s">
        <v>21</v>
      </c>
      <c r="C15" s="176"/>
      <c r="D15" s="177" t="s">
        <v>22</v>
      </c>
      <c r="E15" s="178"/>
      <c r="F15" s="43"/>
    </row>
    <row r="16" spans="1:6" s="13" customFormat="1" ht="18" customHeight="1" thickTop="1">
      <c r="A16" s="44" t="s">
        <v>23</v>
      </c>
      <c r="B16" s="44" t="s">
        <v>24</v>
      </c>
      <c r="C16" s="45" t="s">
        <v>25</v>
      </c>
      <c r="D16" s="46" t="s">
        <v>24</v>
      </c>
      <c r="E16" s="47" t="s">
        <v>25</v>
      </c>
      <c r="F16" s="48" t="s">
        <v>26</v>
      </c>
    </row>
    <row r="17" spans="1:7" s="13" customFormat="1" ht="24.75" customHeight="1">
      <c r="A17" s="49" t="s">
        <v>27</v>
      </c>
      <c r="B17" s="50" t="s">
        <v>169</v>
      </c>
      <c r="C17" s="200">
        <v>919000</v>
      </c>
      <c r="D17" s="51"/>
      <c r="E17" s="52"/>
      <c r="F17" s="53"/>
    </row>
    <row r="18" spans="1:7" s="13" customFormat="1" ht="24.75" customHeight="1">
      <c r="A18" s="54" t="s">
        <v>29</v>
      </c>
      <c r="B18" s="55" t="s">
        <v>30</v>
      </c>
      <c r="C18" s="201">
        <v>0</v>
      </c>
      <c r="D18" s="55" t="s">
        <v>30</v>
      </c>
      <c r="E18" s="52">
        <v>0</v>
      </c>
      <c r="F18" s="53"/>
    </row>
    <row r="19" spans="1:7" s="13" customFormat="1" ht="24.75" customHeight="1">
      <c r="A19" s="54" t="s">
        <v>31</v>
      </c>
      <c r="B19" s="55" t="s">
        <v>30</v>
      </c>
      <c r="C19" s="201">
        <v>0</v>
      </c>
      <c r="D19" s="55" t="s">
        <v>30</v>
      </c>
      <c r="E19" s="52">
        <v>0</v>
      </c>
      <c r="F19" s="53"/>
    </row>
    <row r="20" spans="1:7" s="13" customFormat="1" ht="24.75" customHeight="1">
      <c r="A20" s="54" t="s">
        <v>32</v>
      </c>
      <c r="B20" s="55" t="s">
        <v>28</v>
      </c>
      <c r="C20" s="201">
        <v>13000000</v>
      </c>
      <c r="D20" s="55" t="s">
        <v>30</v>
      </c>
      <c r="E20" s="52">
        <v>0</v>
      </c>
      <c r="F20" s="53"/>
      <c r="G20" s="56"/>
    </row>
    <row r="21" spans="1:7" s="13" customFormat="1" ht="24.75" customHeight="1">
      <c r="A21" s="54" t="s">
        <v>33</v>
      </c>
      <c r="B21" s="55" t="s">
        <v>30</v>
      </c>
      <c r="C21" s="201">
        <v>0</v>
      </c>
      <c r="D21" s="55" t="s">
        <v>30</v>
      </c>
      <c r="E21" s="52">
        <v>0</v>
      </c>
      <c r="F21" s="53"/>
    </row>
    <row r="22" spans="1:7" s="13" customFormat="1" ht="24.75" customHeight="1">
      <c r="A22" s="54" t="s">
        <v>34</v>
      </c>
      <c r="B22" s="55" t="s">
        <v>40</v>
      </c>
      <c r="C22" s="201">
        <v>450000</v>
      </c>
      <c r="D22" s="51" t="s">
        <v>35</v>
      </c>
      <c r="E22" s="52">
        <v>0</v>
      </c>
      <c r="F22" s="53"/>
    </row>
    <row r="23" spans="1:7" s="13" customFormat="1" ht="24.75" customHeight="1">
      <c r="A23" s="54" t="s">
        <v>36</v>
      </c>
      <c r="B23" s="55" t="s">
        <v>193</v>
      </c>
      <c r="C23" s="201">
        <v>80000</v>
      </c>
      <c r="D23" s="55" t="s">
        <v>28</v>
      </c>
      <c r="E23" s="199">
        <v>19900</v>
      </c>
      <c r="F23" s="197"/>
    </row>
    <row r="24" spans="1:7" s="13" customFormat="1" ht="24.75" customHeight="1">
      <c r="A24" s="57" t="s">
        <v>37</v>
      </c>
      <c r="B24" s="58" t="s">
        <v>193</v>
      </c>
      <c r="C24" s="200">
        <v>80000</v>
      </c>
      <c r="D24" s="59" t="s">
        <v>165</v>
      </c>
      <c r="E24" s="52">
        <v>0</v>
      </c>
      <c r="F24" s="53"/>
    </row>
    <row r="25" spans="1:7" s="13" customFormat="1" ht="24.75" customHeight="1">
      <c r="A25" s="57" t="s">
        <v>38</v>
      </c>
      <c r="B25" s="58" t="s">
        <v>194</v>
      </c>
      <c r="C25" s="201">
        <v>6430000</v>
      </c>
      <c r="D25" s="60" t="s">
        <v>165</v>
      </c>
      <c r="E25" s="61">
        <v>0</v>
      </c>
      <c r="F25" s="53"/>
    </row>
    <row r="26" spans="1:7" s="13" customFormat="1" ht="24.75" customHeight="1">
      <c r="A26" s="57" t="s">
        <v>39</v>
      </c>
      <c r="B26" s="58" t="s">
        <v>192</v>
      </c>
      <c r="C26" s="201">
        <v>60000</v>
      </c>
      <c r="D26" s="60" t="s">
        <v>169</v>
      </c>
      <c r="E26" s="199">
        <v>202000</v>
      </c>
      <c r="F26" s="53"/>
    </row>
    <row r="27" spans="1:7" s="13" customFormat="1" ht="24.75" customHeight="1">
      <c r="A27" s="54" t="s">
        <v>41</v>
      </c>
      <c r="B27" s="58" t="s">
        <v>195</v>
      </c>
      <c r="C27" s="201">
        <v>140000</v>
      </c>
      <c r="D27" s="60" t="s">
        <v>166</v>
      </c>
      <c r="E27" s="198">
        <v>11897000</v>
      </c>
      <c r="F27" s="53"/>
    </row>
    <row r="28" spans="1:7" s="13" customFormat="1" ht="24.75" customHeight="1">
      <c r="A28" s="54" t="s">
        <v>42</v>
      </c>
      <c r="B28" s="55" t="s">
        <v>195</v>
      </c>
      <c r="C28" s="201">
        <v>130000</v>
      </c>
      <c r="D28" s="58" t="s">
        <v>167</v>
      </c>
      <c r="E28" s="61">
        <v>4117160</v>
      </c>
      <c r="F28" s="53"/>
    </row>
    <row r="29" spans="1:7" s="13" customFormat="1" ht="24.75" customHeight="1">
      <c r="A29" s="57" t="s">
        <v>43</v>
      </c>
      <c r="B29" s="58" t="s">
        <v>195</v>
      </c>
      <c r="C29" s="202">
        <v>610000</v>
      </c>
      <c r="D29" s="62" t="s">
        <v>168</v>
      </c>
      <c r="E29" s="61">
        <v>2550100</v>
      </c>
      <c r="F29" s="53"/>
    </row>
    <row r="30" spans="1:7" s="13" customFormat="1" ht="24.75" customHeight="1">
      <c r="A30" s="57" t="s">
        <v>44</v>
      </c>
      <c r="B30" s="58"/>
      <c r="C30" s="203">
        <v>1380</v>
      </c>
      <c r="D30" s="62"/>
      <c r="E30" s="61"/>
      <c r="F30" s="63"/>
    </row>
    <row r="31" spans="1:7" s="13" customFormat="1" ht="25.5" customHeight="1">
      <c r="A31" s="64" t="s">
        <v>45</v>
      </c>
      <c r="B31" s="64"/>
      <c r="C31" s="204">
        <f>SUM(C17:C30)</f>
        <v>21900380</v>
      </c>
      <c r="D31" s="65"/>
      <c r="E31" s="66">
        <f>SUM(E17:E30)</f>
        <v>18786160</v>
      </c>
      <c r="F31" s="67"/>
    </row>
  </sheetData>
  <mergeCells count="11">
    <mergeCell ref="A6:A9"/>
    <mergeCell ref="A1:F1"/>
    <mergeCell ref="A2:F2"/>
    <mergeCell ref="A3:F3"/>
    <mergeCell ref="B4:F4"/>
    <mergeCell ref="A5:B5"/>
    <mergeCell ref="A10:B10"/>
    <mergeCell ref="A12:E12"/>
    <mergeCell ref="A14:E14"/>
    <mergeCell ref="B15:C15"/>
    <mergeCell ref="D15:E15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A423D-A02C-4EF0-8BB9-52F84C31230B}">
  <dimension ref="A1:K36"/>
  <sheetViews>
    <sheetView workbookViewId="0">
      <selection sqref="A1:XFD1"/>
    </sheetView>
  </sheetViews>
  <sheetFormatPr defaultRowHeight="16.5"/>
  <cols>
    <col min="1" max="1" width="9.125" bestFit="1" customWidth="1"/>
    <col min="2" max="2" width="11.625" bestFit="1" customWidth="1"/>
    <col min="3" max="3" width="16.25" customWidth="1"/>
    <col min="4" max="4" width="11.75" customWidth="1"/>
    <col min="9" max="9" width="13.375" customWidth="1"/>
    <col min="10" max="10" width="14" bestFit="1" customWidth="1"/>
  </cols>
  <sheetData>
    <row r="1" spans="1:11" ht="55.5" customHeight="1" thickBot="1">
      <c r="A1" s="195" t="s">
        <v>48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</row>
    <row r="2" spans="1:11" ht="30" customHeight="1" thickBot="1">
      <c r="A2" s="68" t="s">
        <v>49</v>
      </c>
      <c r="B2" s="69" t="s">
        <v>50</v>
      </c>
      <c r="C2" s="69" t="s">
        <v>51</v>
      </c>
      <c r="D2" s="69" t="s">
        <v>60</v>
      </c>
      <c r="E2" s="69" t="s">
        <v>61</v>
      </c>
      <c r="F2" s="69" t="s">
        <v>54</v>
      </c>
      <c r="G2" s="69" t="s">
        <v>55</v>
      </c>
      <c r="H2" s="69" t="s">
        <v>62</v>
      </c>
      <c r="I2" s="69" t="s">
        <v>56</v>
      </c>
      <c r="J2" s="70" t="s">
        <v>25</v>
      </c>
      <c r="K2" s="71" t="s">
        <v>57</v>
      </c>
    </row>
    <row r="3" spans="1:11" ht="30" customHeight="1" thickTop="1">
      <c r="A3" s="145">
        <v>1</v>
      </c>
      <c r="B3" s="146">
        <v>43900</v>
      </c>
      <c r="C3" s="147" t="s">
        <v>63</v>
      </c>
      <c r="D3" s="147" t="s">
        <v>64</v>
      </c>
      <c r="E3" s="147" t="s">
        <v>66</v>
      </c>
      <c r="F3" s="148" t="s">
        <v>67</v>
      </c>
      <c r="G3" s="148" t="s">
        <v>67</v>
      </c>
      <c r="H3" s="147" t="s">
        <v>197</v>
      </c>
      <c r="I3" s="147" t="s">
        <v>69</v>
      </c>
      <c r="J3" s="149">
        <v>13000000</v>
      </c>
      <c r="K3" s="72"/>
    </row>
    <row r="4" spans="1:11" ht="30" customHeight="1">
      <c r="A4" s="145">
        <v>2</v>
      </c>
      <c r="B4" s="150">
        <v>43957</v>
      </c>
      <c r="C4" s="151" t="s">
        <v>63</v>
      </c>
      <c r="D4" s="151" t="s">
        <v>65</v>
      </c>
      <c r="E4" s="151"/>
      <c r="F4" s="152" t="s">
        <v>68</v>
      </c>
      <c r="G4" s="152"/>
      <c r="H4" s="151" t="s">
        <v>170</v>
      </c>
      <c r="I4" s="151"/>
      <c r="J4" s="153">
        <v>50000</v>
      </c>
      <c r="K4" s="73"/>
    </row>
    <row r="5" spans="1:11" ht="30" customHeight="1">
      <c r="A5" s="145">
        <v>3</v>
      </c>
      <c r="B5" s="154">
        <v>43969</v>
      </c>
      <c r="C5" s="155" t="s">
        <v>63</v>
      </c>
      <c r="D5" s="155" t="s">
        <v>65</v>
      </c>
      <c r="E5" s="155"/>
      <c r="F5" s="156" t="s">
        <v>68</v>
      </c>
      <c r="G5" s="156"/>
      <c r="H5" s="151" t="s">
        <v>170</v>
      </c>
      <c r="I5" s="155"/>
      <c r="J5" s="157">
        <v>400000</v>
      </c>
      <c r="K5" s="73"/>
    </row>
    <row r="6" spans="1:11" ht="30" customHeight="1">
      <c r="A6" s="145">
        <v>4</v>
      </c>
      <c r="B6" s="150">
        <v>43985</v>
      </c>
      <c r="C6" s="151" t="s">
        <v>63</v>
      </c>
      <c r="D6" s="151" t="s">
        <v>65</v>
      </c>
      <c r="E6" s="151"/>
      <c r="F6" s="152" t="s">
        <v>68</v>
      </c>
      <c r="G6" s="152"/>
      <c r="H6" s="151" t="s">
        <v>170</v>
      </c>
      <c r="I6" s="151"/>
      <c r="J6" s="153">
        <v>50000</v>
      </c>
      <c r="K6" s="73"/>
    </row>
    <row r="7" spans="1:11" ht="30" customHeight="1">
      <c r="A7" s="145">
        <v>5</v>
      </c>
      <c r="B7" s="154">
        <v>43994</v>
      </c>
      <c r="C7" s="155" t="s">
        <v>63</v>
      </c>
      <c r="D7" s="155" t="s">
        <v>65</v>
      </c>
      <c r="E7" s="155"/>
      <c r="F7" s="156" t="s">
        <v>68</v>
      </c>
      <c r="G7" s="156"/>
      <c r="H7" s="155" t="s">
        <v>171</v>
      </c>
      <c r="I7" s="155"/>
      <c r="J7" s="157">
        <v>10000</v>
      </c>
      <c r="K7" s="73"/>
    </row>
    <row r="8" spans="1:11" ht="30" customHeight="1">
      <c r="A8" s="145">
        <v>6</v>
      </c>
      <c r="B8" s="150">
        <v>44011</v>
      </c>
      <c r="C8" s="151" t="s">
        <v>63</v>
      </c>
      <c r="D8" s="151" t="s">
        <v>65</v>
      </c>
      <c r="E8" s="151"/>
      <c r="F8" s="152" t="s">
        <v>68</v>
      </c>
      <c r="G8" s="152"/>
      <c r="H8" s="151" t="s">
        <v>172</v>
      </c>
      <c r="I8" s="151"/>
      <c r="J8" s="153">
        <v>20000</v>
      </c>
      <c r="K8" s="73"/>
    </row>
    <row r="9" spans="1:11" ht="30" customHeight="1">
      <c r="A9" s="145">
        <v>7</v>
      </c>
      <c r="B9" s="154">
        <v>44015</v>
      </c>
      <c r="C9" s="155" t="s">
        <v>63</v>
      </c>
      <c r="D9" s="155" t="s">
        <v>65</v>
      </c>
      <c r="E9" s="155"/>
      <c r="F9" s="156" t="s">
        <v>68</v>
      </c>
      <c r="G9" s="156"/>
      <c r="H9" s="155" t="s">
        <v>170</v>
      </c>
      <c r="I9" s="155"/>
      <c r="J9" s="157">
        <v>50000</v>
      </c>
      <c r="K9" s="73"/>
    </row>
    <row r="10" spans="1:11" ht="30" customHeight="1">
      <c r="A10" s="145">
        <v>8</v>
      </c>
      <c r="B10" s="150">
        <v>44025</v>
      </c>
      <c r="C10" s="151" t="s">
        <v>63</v>
      </c>
      <c r="D10" s="151" t="s">
        <v>65</v>
      </c>
      <c r="E10" s="151"/>
      <c r="F10" s="152" t="s">
        <v>68</v>
      </c>
      <c r="G10" s="152"/>
      <c r="H10" s="151" t="s">
        <v>171</v>
      </c>
      <c r="I10" s="151"/>
      <c r="J10" s="153">
        <v>10000</v>
      </c>
      <c r="K10" s="73"/>
    </row>
    <row r="11" spans="1:11" ht="30" customHeight="1">
      <c r="A11" s="145">
        <v>9</v>
      </c>
      <c r="B11" s="154">
        <v>44041</v>
      </c>
      <c r="C11" s="155" t="s">
        <v>63</v>
      </c>
      <c r="D11" s="155" t="s">
        <v>65</v>
      </c>
      <c r="E11" s="155"/>
      <c r="F11" s="156" t="s">
        <v>68</v>
      </c>
      <c r="G11" s="156"/>
      <c r="H11" s="155" t="s">
        <v>172</v>
      </c>
      <c r="I11" s="155"/>
      <c r="J11" s="157">
        <v>20000</v>
      </c>
      <c r="K11" s="73"/>
    </row>
    <row r="12" spans="1:11" ht="30" customHeight="1">
      <c r="A12" s="145">
        <v>10</v>
      </c>
      <c r="B12" s="150">
        <v>44047</v>
      </c>
      <c r="C12" s="151" t="s">
        <v>63</v>
      </c>
      <c r="D12" s="151" t="s">
        <v>64</v>
      </c>
      <c r="E12" s="151" t="s">
        <v>66</v>
      </c>
      <c r="F12" s="152" t="s">
        <v>67</v>
      </c>
      <c r="G12" s="152" t="s">
        <v>67</v>
      </c>
      <c r="H12" s="151" t="s">
        <v>197</v>
      </c>
      <c r="I12" s="151" t="s">
        <v>69</v>
      </c>
      <c r="J12" s="153">
        <v>6350000</v>
      </c>
      <c r="K12" s="73"/>
    </row>
    <row r="13" spans="1:11" ht="30" customHeight="1">
      <c r="A13" s="145">
        <v>11</v>
      </c>
      <c r="B13" s="154">
        <v>44048</v>
      </c>
      <c r="C13" s="155" t="s">
        <v>63</v>
      </c>
      <c r="D13" s="155" t="s">
        <v>65</v>
      </c>
      <c r="E13" s="155"/>
      <c r="F13" s="156" t="s">
        <v>68</v>
      </c>
      <c r="G13" s="156"/>
      <c r="H13" s="155" t="s">
        <v>170</v>
      </c>
      <c r="I13" s="155"/>
      <c r="J13" s="157">
        <v>50000</v>
      </c>
      <c r="K13" s="73"/>
    </row>
    <row r="14" spans="1:11" ht="30" customHeight="1">
      <c r="A14" s="145">
        <v>12</v>
      </c>
      <c r="B14" s="150">
        <v>44055</v>
      </c>
      <c r="C14" s="151" t="s">
        <v>63</v>
      </c>
      <c r="D14" s="151" t="s">
        <v>65</v>
      </c>
      <c r="E14" s="151"/>
      <c r="F14" s="152" t="s">
        <v>68</v>
      </c>
      <c r="G14" s="152"/>
      <c r="H14" s="151" t="s">
        <v>171</v>
      </c>
      <c r="I14" s="151"/>
      <c r="J14" s="153">
        <v>10000</v>
      </c>
      <c r="K14" s="73"/>
    </row>
    <row r="15" spans="1:11" ht="30" customHeight="1">
      <c r="A15" s="145">
        <v>13</v>
      </c>
      <c r="B15" s="154">
        <v>44070</v>
      </c>
      <c r="C15" s="155" t="s">
        <v>63</v>
      </c>
      <c r="D15" s="155" t="s">
        <v>65</v>
      </c>
      <c r="E15" s="155"/>
      <c r="F15" s="156" t="s">
        <v>68</v>
      </c>
      <c r="G15" s="156"/>
      <c r="H15" s="155" t="s">
        <v>172</v>
      </c>
      <c r="I15" s="155"/>
      <c r="J15" s="157">
        <v>20000</v>
      </c>
      <c r="K15" s="73"/>
    </row>
    <row r="16" spans="1:11" ht="30" customHeight="1">
      <c r="A16" s="145">
        <v>14</v>
      </c>
      <c r="B16" s="150">
        <v>44077</v>
      </c>
      <c r="C16" s="151" t="s">
        <v>63</v>
      </c>
      <c r="D16" s="151" t="s">
        <v>65</v>
      </c>
      <c r="E16" s="151"/>
      <c r="F16" s="152" t="s">
        <v>68</v>
      </c>
      <c r="G16" s="152"/>
      <c r="H16" s="151" t="s">
        <v>170</v>
      </c>
      <c r="I16" s="151"/>
      <c r="J16" s="153">
        <v>50000</v>
      </c>
      <c r="K16" s="73"/>
    </row>
    <row r="17" spans="1:11" ht="30" customHeight="1">
      <c r="A17" s="145">
        <v>15</v>
      </c>
      <c r="B17" s="154">
        <v>44088</v>
      </c>
      <c r="C17" s="155" t="s">
        <v>63</v>
      </c>
      <c r="D17" s="155" t="s">
        <v>65</v>
      </c>
      <c r="E17" s="155"/>
      <c r="F17" s="156" t="s">
        <v>68</v>
      </c>
      <c r="G17" s="156"/>
      <c r="H17" s="155" t="s">
        <v>171</v>
      </c>
      <c r="I17" s="155"/>
      <c r="J17" s="157">
        <v>10000</v>
      </c>
      <c r="K17" s="73"/>
    </row>
    <row r="18" spans="1:11" ht="30" customHeight="1">
      <c r="A18" s="145">
        <v>16</v>
      </c>
      <c r="B18" s="150">
        <v>44109</v>
      </c>
      <c r="C18" s="151" t="s">
        <v>63</v>
      </c>
      <c r="D18" s="151" t="s">
        <v>65</v>
      </c>
      <c r="E18" s="151"/>
      <c r="F18" s="152" t="s">
        <v>68</v>
      </c>
      <c r="G18" s="152"/>
      <c r="H18" s="151" t="s">
        <v>172</v>
      </c>
      <c r="I18" s="151"/>
      <c r="J18" s="153">
        <v>20000</v>
      </c>
      <c r="K18" s="73"/>
    </row>
    <row r="19" spans="1:11" ht="30" customHeight="1">
      <c r="A19" s="145">
        <v>17</v>
      </c>
      <c r="B19" s="154">
        <v>44111</v>
      </c>
      <c r="C19" s="155" t="s">
        <v>63</v>
      </c>
      <c r="D19" s="155" t="s">
        <v>65</v>
      </c>
      <c r="E19" s="155"/>
      <c r="F19" s="156" t="s">
        <v>68</v>
      </c>
      <c r="G19" s="156"/>
      <c r="H19" s="155" t="s">
        <v>170</v>
      </c>
      <c r="I19" s="155"/>
      <c r="J19" s="157">
        <v>50000</v>
      </c>
      <c r="K19" s="73"/>
    </row>
    <row r="20" spans="1:11" ht="30" customHeight="1">
      <c r="A20" s="145">
        <v>18</v>
      </c>
      <c r="B20" s="150">
        <v>44118</v>
      </c>
      <c r="C20" s="151" t="s">
        <v>63</v>
      </c>
      <c r="D20" s="151" t="s">
        <v>65</v>
      </c>
      <c r="E20" s="151"/>
      <c r="F20" s="152" t="s">
        <v>68</v>
      </c>
      <c r="G20" s="152"/>
      <c r="H20" s="151" t="s">
        <v>171</v>
      </c>
      <c r="I20" s="151"/>
      <c r="J20" s="153">
        <v>10000</v>
      </c>
      <c r="K20" s="73"/>
    </row>
    <row r="21" spans="1:11" ht="30" customHeight="1">
      <c r="A21" s="145">
        <v>19</v>
      </c>
      <c r="B21" s="154">
        <v>44132</v>
      </c>
      <c r="C21" s="155" t="s">
        <v>63</v>
      </c>
      <c r="D21" s="155" t="s">
        <v>65</v>
      </c>
      <c r="E21" s="155"/>
      <c r="F21" s="156" t="s">
        <v>68</v>
      </c>
      <c r="G21" s="156"/>
      <c r="H21" s="155" t="s">
        <v>173</v>
      </c>
      <c r="I21" s="155"/>
      <c r="J21" s="157">
        <v>30000</v>
      </c>
      <c r="K21" s="73"/>
    </row>
    <row r="22" spans="1:11" ht="30" customHeight="1">
      <c r="A22" s="145">
        <v>20</v>
      </c>
      <c r="B22" s="150">
        <v>44132</v>
      </c>
      <c r="C22" s="151" t="s">
        <v>63</v>
      </c>
      <c r="D22" s="151" t="s">
        <v>65</v>
      </c>
      <c r="E22" s="151"/>
      <c r="F22" s="152" t="s">
        <v>68</v>
      </c>
      <c r="G22" s="152"/>
      <c r="H22" s="151" t="s">
        <v>174</v>
      </c>
      <c r="I22" s="151"/>
      <c r="J22" s="153">
        <v>10000</v>
      </c>
      <c r="K22" s="73"/>
    </row>
    <row r="23" spans="1:11" ht="30" customHeight="1">
      <c r="A23" s="145">
        <v>21</v>
      </c>
      <c r="B23" s="154">
        <v>44134</v>
      </c>
      <c r="C23" s="155" t="s">
        <v>63</v>
      </c>
      <c r="D23" s="155" t="s">
        <v>65</v>
      </c>
      <c r="E23" s="155"/>
      <c r="F23" s="156" t="s">
        <v>68</v>
      </c>
      <c r="G23" s="156"/>
      <c r="H23" s="155" t="s">
        <v>172</v>
      </c>
      <c r="I23" s="155"/>
      <c r="J23" s="157">
        <v>20000</v>
      </c>
      <c r="K23" s="73"/>
    </row>
    <row r="24" spans="1:11" ht="30" customHeight="1">
      <c r="A24" s="145">
        <v>22</v>
      </c>
      <c r="B24" s="150">
        <v>44139</v>
      </c>
      <c r="C24" s="151" t="s">
        <v>63</v>
      </c>
      <c r="D24" s="151" t="s">
        <v>65</v>
      </c>
      <c r="E24" s="151"/>
      <c r="F24" s="152" t="s">
        <v>68</v>
      </c>
      <c r="G24" s="152"/>
      <c r="H24" s="151" t="s">
        <v>170</v>
      </c>
      <c r="I24" s="151"/>
      <c r="J24" s="153">
        <v>50000</v>
      </c>
      <c r="K24" s="73"/>
    </row>
    <row r="25" spans="1:11" ht="30" customHeight="1">
      <c r="A25" s="145">
        <v>23</v>
      </c>
      <c r="B25" s="154">
        <v>44147</v>
      </c>
      <c r="C25" s="155" t="s">
        <v>63</v>
      </c>
      <c r="D25" s="155" t="s">
        <v>65</v>
      </c>
      <c r="E25" s="155"/>
      <c r="F25" s="156" t="s">
        <v>68</v>
      </c>
      <c r="G25" s="156"/>
      <c r="H25" s="155" t="s">
        <v>171</v>
      </c>
      <c r="I25" s="155"/>
      <c r="J25" s="157">
        <v>10000</v>
      </c>
      <c r="K25" s="73"/>
    </row>
    <row r="26" spans="1:11" ht="30" customHeight="1">
      <c r="A26" s="145">
        <v>24</v>
      </c>
      <c r="B26" s="150">
        <v>44162</v>
      </c>
      <c r="C26" s="151" t="s">
        <v>63</v>
      </c>
      <c r="D26" s="151" t="s">
        <v>65</v>
      </c>
      <c r="E26" s="151"/>
      <c r="F26" s="152" t="s">
        <v>68</v>
      </c>
      <c r="G26" s="152"/>
      <c r="H26" s="151" t="s">
        <v>173</v>
      </c>
      <c r="I26" s="151"/>
      <c r="J26" s="153">
        <v>30000</v>
      </c>
      <c r="K26" s="73"/>
    </row>
    <row r="27" spans="1:11" ht="30" customHeight="1">
      <c r="A27" s="145">
        <v>25</v>
      </c>
      <c r="B27" s="154">
        <v>44162</v>
      </c>
      <c r="C27" s="155" t="s">
        <v>63</v>
      </c>
      <c r="D27" s="155" t="s">
        <v>65</v>
      </c>
      <c r="E27" s="155"/>
      <c r="F27" s="156" t="s">
        <v>68</v>
      </c>
      <c r="G27" s="156"/>
      <c r="H27" s="155" t="s">
        <v>174</v>
      </c>
      <c r="I27" s="155"/>
      <c r="J27" s="157">
        <v>10000</v>
      </c>
      <c r="K27" s="73"/>
    </row>
    <row r="28" spans="1:11" ht="30" customHeight="1">
      <c r="A28" s="145">
        <v>26</v>
      </c>
      <c r="B28" s="150">
        <v>44162</v>
      </c>
      <c r="C28" s="151" t="s">
        <v>63</v>
      </c>
      <c r="D28" s="151" t="s">
        <v>65</v>
      </c>
      <c r="E28" s="151"/>
      <c r="F28" s="152" t="s">
        <v>68</v>
      </c>
      <c r="G28" s="152"/>
      <c r="H28" s="151" t="s">
        <v>172</v>
      </c>
      <c r="I28" s="151"/>
      <c r="J28" s="153">
        <v>20000</v>
      </c>
      <c r="K28" s="73"/>
    </row>
    <row r="29" spans="1:11" ht="30" customHeight="1">
      <c r="A29" s="145">
        <v>27</v>
      </c>
      <c r="B29" s="154">
        <v>44162</v>
      </c>
      <c r="C29" s="155" t="s">
        <v>63</v>
      </c>
      <c r="D29" s="155" t="s">
        <v>65</v>
      </c>
      <c r="E29" s="155"/>
      <c r="F29" s="156" t="s">
        <v>68</v>
      </c>
      <c r="G29" s="156"/>
      <c r="H29" s="155" t="s">
        <v>175</v>
      </c>
      <c r="I29" s="155"/>
      <c r="J29" s="157">
        <v>10000</v>
      </c>
      <c r="K29" s="73"/>
    </row>
    <row r="30" spans="1:11" ht="30" customHeight="1">
      <c r="A30" s="145">
        <v>28</v>
      </c>
      <c r="B30" s="150">
        <v>44168</v>
      </c>
      <c r="C30" s="151" t="s">
        <v>63</v>
      </c>
      <c r="D30" s="151" t="s">
        <v>65</v>
      </c>
      <c r="E30" s="151"/>
      <c r="F30" s="152" t="s">
        <v>68</v>
      </c>
      <c r="G30" s="152"/>
      <c r="H30" s="151" t="s">
        <v>170</v>
      </c>
      <c r="I30" s="151"/>
      <c r="J30" s="153">
        <v>50000</v>
      </c>
      <c r="K30" s="73"/>
    </row>
    <row r="31" spans="1:11" ht="30" customHeight="1">
      <c r="A31" s="145">
        <v>29</v>
      </c>
      <c r="B31" s="154">
        <v>44179</v>
      </c>
      <c r="C31" s="155" t="s">
        <v>63</v>
      </c>
      <c r="D31" s="155" t="s">
        <v>65</v>
      </c>
      <c r="E31" s="155"/>
      <c r="F31" s="156" t="s">
        <v>68</v>
      </c>
      <c r="G31" s="156"/>
      <c r="H31" s="155" t="s">
        <v>171</v>
      </c>
      <c r="I31" s="155"/>
      <c r="J31" s="157">
        <v>10000</v>
      </c>
      <c r="K31" s="73"/>
    </row>
    <row r="32" spans="1:11" ht="30" customHeight="1">
      <c r="A32" s="145">
        <v>30</v>
      </c>
      <c r="B32" s="150">
        <v>44180</v>
      </c>
      <c r="C32" s="151" t="s">
        <v>63</v>
      </c>
      <c r="D32" s="151" t="s">
        <v>196</v>
      </c>
      <c r="E32" s="151"/>
      <c r="F32" s="152" t="s">
        <v>68</v>
      </c>
      <c r="G32" s="152"/>
      <c r="H32" s="151" t="s">
        <v>177</v>
      </c>
      <c r="I32" s="151"/>
      <c r="J32" s="153">
        <v>500000</v>
      </c>
      <c r="K32" s="73"/>
    </row>
    <row r="33" spans="1:11" ht="30" customHeight="1">
      <c r="A33" s="145">
        <v>31</v>
      </c>
      <c r="B33" s="154">
        <v>44195</v>
      </c>
      <c r="C33" s="155" t="s">
        <v>63</v>
      </c>
      <c r="D33" s="155" t="s">
        <v>65</v>
      </c>
      <c r="E33" s="155"/>
      <c r="F33" s="156" t="s">
        <v>68</v>
      </c>
      <c r="G33" s="156"/>
      <c r="H33" s="155" t="s">
        <v>173</v>
      </c>
      <c r="I33" s="155"/>
      <c r="J33" s="157">
        <v>30000</v>
      </c>
      <c r="K33" s="73"/>
    </row>
    <row r="34" spans="1:11" ht="30" customHeight="1">
      <c r="A34" s="145">
        <v>32</v>
      </c>
      <c r="B34" s="150">
        <v>44195</v>
      </c>
      <c r="C34" s="151" t="s">
        <v>63</v>
      </c>
      <c r="D34" s="151" t="s">
        <v>65</v>
      </c>
      <c r="E34" s="151"/>
      <c r="F34" s="152" t="s">
        <v>68</v>
      </c>
      <c r="G34" s="152"/>
      <c r="H34" s="151" t="s">
        <v>174</v>
      </c>
      <c r="I34" s="151"/>
      <c r="J34" s="153">
        <v>10000</v>
      </c>
      <c r="K34" s="73"/>
    </row>
    <row r="35" spans="1:11" ht="30" customHeight="1" thickBot="1">
      <c r="A35" s="145">
        <v>33</v>
      </c>
      <c r="B35" s="154">
        <v>44195</v>
      </c>
      <c r="C35" s="155" t="s">
        <v>63</v>
      </c>
      <c r="D35" s="155" t="s">
        <v>65</v>
      </c>
      <c r="E35" s="155"/>
      <c r="F35" s="156" t="s">
        <v>68</v>
      </c>
      <c r="G35" s="156"/>
      <c r="H35" s="155" t="s">
        <v>175</v>
      </c>
      <c r="I35" s="155"/>
      <c r="J35" s="157">
        <v>10000</v>
      </c>
      <c r="K35" s="73"/>
    </row>
    <row r="36" spans="1:11" ht="30" customHeight="1" thickTop="1" thickBot="1">
      <c r="A36" s="185" t="s">
        <v>59</v>
      </c>
      <c r="B36" s="186"/>
      <c r="C36" s="186"/>
      <c r="D36" s="186"/>
      <c r="E36" s="186"/>
      <c r="F36" s="186"/>
      <c r="G36" s="186"/>
      <c r="H36" s="186"/>
      <c r="I36" s="186"/>
      <c r="J36" s="74">
        <f>SUM(J3:J35)</f>
        <v>20980000</v>
      </c>
      <c r="K36" s="75"/>
    </row>
  </sheetData>
  <mergeCells count="2">
    <mergeCell ref="A1:K1"/>
    <mergeCell ref="A36:I3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5D19A-8282-420F-8470-E093D346F3EB}">
  <dimension ref="A1:L27"/>
  <sheetViews>
    <sheetView workbookViewId="0">
      <selection sqref="A1:XFD1"/>
    </sheetView>
  </sheetViews>
  <sheetFormatPr defaultRowHeight="16.5"/>
  <cols>
    <col min="2" max="2" width="10.25" bestFit="1" customWidth="1"/>
    <col min="3" max="3" width="17" customWidth="1"/>
    <col min="4" max="4" width="14.875" customWidth="1"/>
    <col min="5" max="5" width="12.875" customWidth="1"/>
    <col min="6" max="6" width="24.5" customWidth="1"/>
    <col min="7" max="7" width="19.625" customWidth="1"/>
    <col min="9" max="9" width="11.625" bestFit="1" customWidth="1"/>
    <col min="10" max="10" width="11.25" bestFit="1" customWidth="1"/>
  </cols>
  <sheetData>
    <row r="1" spans="1:12" ht="55.5" customHeight="1" thickBot="1">
      <c r="A1" s="194" t="s">
        <v>81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</row>
    <row r="2" spans="1:12" ht="30" customHeight="1" thickBot="1">
      <c r="A2" s="95" t="s">
        <v>49</v>
      </c>
      <c r="B2" s="96" t="s">
        <v>50</v>
      </c>
      <c r="C2" s="96" t="s">
        <v>51</v>
      </c>
      <c r="D2" s="96" t="s">
        <v>52</v>
      </c>
      <c r="E2" s="96" t="s">
        <v>53</v>
      </c>
      <c r="F2" s="96" t="s">
        <v>56</v>
      </c>
      <c r="G2" s="96" t="s">
        <v>70</v>
      </c>
      <c r="H2" s="96" t="s">
        <v>71</v>
      </c>
      <c r="I2" s="96" t="s">
        <v>72</v>
      </c>
      <c r="J2" s="96" t="s">
        <v>25</v>
      </c>
      <c r="K2" s="96" t="s">
        <v>73</v>
      </c>
      <c r="L2" s="97" t="s">
        <v>57</v>
      </c>
    </row>
    <row r="3" spans="1:12" ht="30" customHeight="1" thickTop="1">
      <c r="A3" s="98">
        <v>1</v>
      </c>
      <c r="B3" s="78">
        <v>20200122</v>
      </c>
      <c r="C3" s="93" t="s">
        <v>63</v>
      </c>
      <c r="D3" s="80" t="s">
        <v>177</v>
      </c>
      <c r="E3" s="93" t="s">
        <v>75</v>
      </c>
      <c r="F3" s="79" t="s">
        <v>177</v>
      </c>
      <c r="G3" s="80" t="s">
        <v>82</v>
      </c>
      <c r="H3" s="81">
        <v>100</v>
      </c>
      <c r="I3" s="82">
        <v>10000</v>
      </c>
      <c r="J3" s="82">
        <v>1000000</v>
      </c>
      <c r="K3" s="93" t="s">
        <v>76</v>
      </c>
      <c r="L3" s="158"/>
    </row>
    <row r="4" spans="1:12" ht="30" customHeight="1">
      <c r="A4" s="99">
        <v>2</v>
      </c>
      <c r="B4" s="88">
        <v>20200403</v>
      </c>
      <c r="C4" s="89" t="s">
        <v>83</v>
      </c>
      <c r="D4" s="90" t="s">
        <v>178</v>
      </c>
      <c r="E4" s="89" t="s">
        <v>65</v>
      </c>
      <c r="F4" s="89" t="s">
        <v>176</v>
      </c>
      <c r="G4" s="90" t="s">
        <v>85</v>
      </c>
      <c r="H4" s="91">
        <v>200</v>
      </c>
      <c r="I4" s="92">
        <v>300</v>
      </c>
      <c r="J4" s="92">
        <v>60000</v>
      </c>
      <c r="K4" s="89" t="s">
        <v>74</v>
      </c>
      <c r="L4" s="159"/>
    </row>
    <row r="5" spans="1:12" ht="30" customHeight="1">
      <c r="A5" s="99">
        <v>3</v>
      </c>
      <c r="B5" s="88">
        <v>20200429</v>
      </c>
      <c r="C5" s="89" t="s">
        <v>63</v>
      </c>
      <c r="D5" s="90" t="s">
        <v>187</v>
      </c>
      <c r="E5" s="89" t="s">
        <v>77</v>
      </c>
      <c r="F5" s="89" t="s">
        <v>86</v>
      </c>
      <c r="G5" s="90" t="s">
        <v>87</v>
      </c>
      <c r="H5" s="91">
        <v>25</v>
      </c>
      <c r="I5" s="92">
        <v>10000</v>
      </c>
      <c r="J5" s="92">
        <v>250000</v>
      </c>
      <c r="K5" s="89" t="s">
        <v>74</v>
      </c>
      <c r="L5" s="160"/>
    </row>
    <row r="6" spans="1:12" ht="30" customHeight="1">
      <c r="A6" s="99">
        <v>4</v>
      </c>
      <c r="B6" s="88">
        <v>20200612</v>
      </c>
      <c r="C6" s="89" t="s">
        <v>63</v>
      </c>
      <c r="D6" s="90" t="s">
        <v>188</v>
      </c>
      <c r="E6" s="89" t="s">
        <v>77</v>
      </c>
      <c r="F6" s="89" t="s">
        <v>88</v>
      </c>
      <c r="G6" s="90" t="s">
        <v>89</v>
      </c>
      <c r="H6" s="91">
        <v>20</v>
      </c>
      <c r="I6" s="92">
        <v>5000</v>
      </c>
      <c r="J6" s="92">
        <v>100000</v>
      </c>
      <c r="K6" s="89" t="s">
        <v>74</v>
      </c>
      <c r="L6" s="161"/>
    </row>
    <row r="7" spans="1:12" ht="30" customHeight="1">
      <c r="A7" s="99">
        <v>5</v>
      </c>
      <c r="B7" s="88">
        <v>20200622</v>
      </c>
      <c r="C7" s="89" t="s">
        <v>63</v>
      </c>
      <c r="D7" s="90" t="s">
        <v>189</v>
      </c>
      <c r="E7" s="89" t="s">
        <v>77</v>
      </c>
      <c r="F7" s="89" t="s">
        <v>90</v>
      </c>
      <c r="G7" s="90" t="s">
        <v>91</v>
      </c>
      <c r="H7" s="91">
        <v>20</v>
      </c>
      <c r="I7" s="92">
        <v>100000</v>
      </c>
      <c r="J7" s="92">
        <v>2000000</v>
      </c>
      <c r="K7" s="89" t="s">
        <v>74</v>
      </c>
      <c r="L7" s="162"/>
    </row>
    <row r="8" spans="1:12" ht="30" customHeight="1">
      <c r="A8" s="99">
        <v>6</v>
      </c>
      <c r="B8" s="88">
        <v>20200714</v>
      </c>
      <c r="C8" s="89" t="s">
        <v>63</v>
      </c>
      <c r="D8" s="90" t="s">
        <v>182</v>
      </c>
      <c r="E8" s="89" t="s">
        <v>77</v>
      </c>
      <c r="F8" s="89" t="s">
        <v>92</v>
      </c>
      <c r="G8" s="90" t="s">
        <v>93</v>
      </c>
      <c r="H8" s="91">
        <v>2</v>
      </c>
      <c r="I8" s="92">
        <v>20000</v>
      </c>
      <c r="J8" s="92">
        <v>40000</v>
      </c>
      <c r="K8" s="89" t="s">
        <v>94</v>
      </c>
      <c r="L8" s="163"/>
    </row>
    <row r="9" spans="1:12" ht="30" customHeight="1">
      <c r="A9" s="99">
        <v>7</v>
      </c>
      <c r="B9" s="88">
        <v>20200731</v>
      </c>
      <c r="C9" s="89" t="s">
        <v>63</v>
      </c>
      <c r="D9" s="90" t="s">
        <v>190</v>
      </c>
      <c r="E9" s="89" t="s">
        <v>77</v>
      </c>
      <c r="F9" s="89" t="s">
        <v>95</v>
      </c>
      <c r="G9" s="90" t="s">
        <v>96</v>
      </c>
      <c r="H9" s="91">
        <v>30</v>
      </c>
      <c r="I9" s="92">
        <v>10000</v>
      </c>
      <c r="J9" s="92">
        <v>300000</v>
      </c>
      <c r="K9" s="89" t="s">
        <v>74</v>
      </c>
      <c r="L9" s="163"/>
    </row>
    <row r="10" spans="1:12" ht="30" customHeight="1">
      <c r="A10" s="99">
        <v>8</v>
      </c>
      <c r="B10" s="88">
        <v>20200821</v>
      </c>
      <c r="C10" s="89" t="s">
        <v>63</v>
      </c>
      <c r="D10" s="90" t="s">
        <v>191</v>
      </c>
      <c r="E10" s="89" t="s">
        <v>77</v>
      </c>
      <c r="F10" s="89" t="s">
        <v>97</v>
      </c>
      <c r="G10" s="90" t="s">
        <v>98</v>
      </c>
      <c r="H10" s="91">
        <v>100</v>
      </c>
      <c r="I10" s="92">
        <v>20000</v>
      </c>
      <c r="J10" s="92">
        <v>2000000</v>
      </c>
      <c r="K10" s="89" t="s">
        <v>74</v>
      </c>
      <c r="L10" s="164"/>
    </row>
    <row r="11" spans="1:12" ht="48" customHeight="1">
      <c r="A11" s="99">
        <v>9</v>
      </c>
      <c r="B11" s="88">
        <v>20200924</v>
      </c>
      <c r="C11" s="89" t="s">
        <v>99</v>
      </c>
      <c r="D11" s="90" t="s">
        <v>179</v>
      </c>
      <c r="E11" s="89" t="s">
        <v>58</v>
      </c>
      <c r="F11" s="89" t="s">
        <v>100</v>
      </c>
      <c r="G11" s="90" t="s">
        <v>101</v>
      </c>
      <c r="H11" s="91">
        <v>4</v>
      </c>
      <c r="I11" s="92">
        <v>25000</v>
      </c>
      <c r="J11" s="92">
        <v>100000</v>
      </c>
      <c r="K11" s="89" t="s">
        <v>74</v>
      </c>
      <c r="L11" s="159"/>
    </row>
    <row r="12" spans="1:12" ht="58.5" customHeight="1">
      <c r="A12" s="99">
        <v>10</v>
      </c>
      <c r="B12" s="90" t="s">
        <v>84</v>
      </c>
      <c r="C12" s="89" t="s">
        <v>63</v>
      </c>
      <c r="D12" s="90" t="s">
        <v>180</v>
      </c>
      <c r="E12" s="89" t="s">
        <v>75</v>
      </c>
      <c r="F12" s="89" t="s">
        <v>102</v>
      </c>
      <c r="G12" s="90" t="s">
        <v>102</v>
      </c>
      <c r="H12" s="91">
        <v>100</v>
      </c>
      <c r="I12" s="92">
        <v>9000</v>
      </c>
      <c r="J12" s="92">
        <v>900000</v>
      </c>
      <c r="K12" s="89" t="s">
        <v>76</v>
      </c>
      <c r="L12" s="165"/>
    </row>
    <row r="13" spans="1:12" ht="45" customHeight="1">
      <c r="A13" s="99">
        <v>11</v>
      </c>
      <c r="B13" s="88">
        <v>20201107</v>
      </c>
      <c r="C13" s="89" t="s">
        <v>63</v>
      </c>
      <c r="D13" s="90" t="s">
        <v>181</v>
      </c>
      <c r="E13" s="89" t="s">
        <v>58</v>
      </c>
      <c r="F13" s="89" t="s">
        <v>103</v>
      </c>
      <c r="G13" s="90" t="s">
        <v>104</v>
      </c>
      <c r="H13" s="91">
        <v>100</v>
      </c>
      <c r="I13" s="92">
        <v>4300</v>
      </c>
      <c r="J13" s="92">
        <v>430000</v>
      </c>
      <c r="K13" s="89" t="s">
        <v>76</v>
      </c>
      <c r="L13" s="166"/>
    </row>
    <row r="14" spans="1:12" ht="30" customHeight="1">
      <c r="A14" s="99">
        <v>12</v>
      </c>
      <c r="B14" s="88">
        <v>20201112</v>
      </c>
      <c r="C14" s="90" t="s">
        <v>63</v>
      </c>
      <c r="D14" s="90" t="s">
        <v>181</v>
      </c>
      <c r="E14" s="89" t="s">
        <v>58</v>
      </c>
      <c r="F14" s="89" t="s">
        <v>105</v>
      </c>
      <c r="G14" s="90" t="s">
        <v>104</v>
      </c>
      <c r="H14" s="91">
        <v>200</v>
      </c>
      <c r="I14" s="92">
        <v>4300</v>
      </c>
      <c r="J14" s="92">
        <v>860000</v>
      </c>
      <c r="K14" s="89" t="s">
        <v>76</v>
      </c>
      <c r="L14" s="167"/>
    </row>
    <row r="15" spans="1:12" ht="30" customHeight="1">
      <c r="A15" s="99">
        <v>13</v>
      </c>
      <c r="B15" s="88">
        <v>20201118</v>
      </c>
      <c r="C15" s="90" t="s">
        <v>63</v>
      </c>
      <c r="D15" s="90" t="s">
        <v>184</v>
      </c>
      <c r="E15" s="89" t="s">
        <v>66</v>
      </c>
      <c r="F15" s="89" t="s">
        <v>106</v>
      </c>
      <c r="G15" s="90" t="s">
        <v>106</v>
      </c>
      <c r="H15" s="91">
        <v>95</v>
      </c>
      <c r="I15" s="92">
        <v>15000</v>
      </c>
      <c r="J15" s="92">
        <v>1425000</v>
      </c>
      <c r="K15" s="89" t="s">
        <v>94</v>
      </c>
      <c r="L15" s="161"/>
    </row>
    <row r="16" spans="1:12" ht="30" customHeight="1">
      <c r="A16" s="99">
        <v>14</v>
      </c>
      <c r="B16" s="90" t="s">
        <v>84</v>
      </c>
      <c r="C16" s="90" t="s">
        <v>83</v>
      </c>
      <c r="D16" s="90" t="s">
        <v>191</v>
      </c>
      <c r="E16" s="89" t="s">
        <v>77</v>
      </c>
      <c r="F16" s="89" t="s">
        <v>78</v>
      </c>
      <c r="G16" s="90" t="s">
        <v>111</v>
      </c>
      <c r="H16" s="91">
        <v>2</v>
      </c>
      <c r="I16" s="92">
        <v>55000</v>
      </c>
      <c r="J16" s="92">
        <v>110000</v>
      </c>
      <c r="K16" s="89" t="s">
        <v>117</v>
      </c>
      <c r="L16" s="159"/>
    </row>
    <row r="17" spans="1:12" ht="30" customHeight="1">
      <c r="A17" s="99">
        <v>15</v>
      </c>
      <c r="B17" s="90" t="s">
        <v>84</v>
      </c>
      <c r="C17" s="90" t="s">
        <v>83</v>
      </c>
      <c r="D17" s="90" t="s">
        <v>191</v>
      </c>
      <c r="E17" s="89" t="s">
        <v>77</v>
      </c>
      <c r="F17" s="89" t="s">
        <v>78</v>
      </c>
      <c r="G17" s="90" t="s">
        <v>112</v>
      </c>
      <c r="H17" s="91">
        <v>85</v>
      </c>
      <c r="I17" s="92">
        <v>14000</v>
      </c>
      <c r="J17" s="92">
        <v>1190000</v>
      </c>
      <c r="K17" s="89" t="s">
        <v>117</v>
      </c>
      <c r="L17" s="168"/>
    </row>
    <row r="18" spans="1:12" ht="30" customHeight="1">
      <c r="A18" s="99">
        <v>16</v>
      </c>
      <c r="B18" s="88">
        <v>20201126</v>
      </c>
      <c r="C18" s="90" t="s">
        <v>63</v>
      </c>
      <c r="D18" s="90" t="s">
        <v>181</v>
      </c>
      <c r="E18" s="89" t="s">
        <v>58</v>
      </c>
      <c r="F18" s="89" t="s">
        <v>103</v>
      </c>
      <c r="G18" s="90" t="s">
        <v>104</v>
      </c>
      <c r="H18" s="91">
        <v>100</v>
      </c>
      <c r="I18" s="92">
        <v>4300</v>
      </c>
      <c r="J18" s="92">
        <v>430000</v>
      </c>
      <c r="K18" s="89" t="s">
        <v>76</v>
      </c>
      <c r="L18" s="165"/>
    </row>
    <row r="19" spans="1:12" ht="30" customHeight="1">
      <c r="A19" s="99">
        <v>17</v>
      </c>
      <c r="B19" s="90" t="s">
        <v>84</v>
      </c>
      <c r="C19" s="90" t="s">
        <v>63</v>
      </c>
      <c r="D19" s="90" t="s">
        <v>182</v>
      </c>
      <c r="E19" s="89" t="s">
        <v>66</v>
      </c>
      <c r="F19" s="89" t="s">
        <v>107</v>
      </c>
      <c r="G19" s="90" t="s">
        <v>113</v>
      </c>
      <c r="H19" s="91">
        <v>10</v>
      </c>
      <c r="I19" s="92">
        <v>10000</v>
      </c>
      <c r="J19" s="92">
        <v>100000</v>
      </c>
      <c r="K19" s="89" t="s">
        <v>74</v>
      </c>
      <c r="L19" s="159"/>
    </row>
    <row r="20" spans="1:12" ht="30" customHeight="1">
      <c r="A20" s="99">
        <v>18</v>
      </c>
      <c r="B20" s="88">
        <v>20201130</v>
      </c>
      <c r="C20" s="90" t="s">
        <v>63</v>
      </c>
      <c r="D20" s="90" t="s">
        <v>183</v>
      </c>
      <c r="E20" s="89" t="s">
        <v>75</v>
      </c>
      <c r="F20" s="89" t="s">
        <v>108</v>
      </c>
      <c r="G20" s="90" t="s">
        <v>108</v>
      </c>
      <c r="H20" s="91">
        <v>20</v>
      </c>
      <c r="I20" s="92">
        <v>4000</v>
      </c>
      <c r="J20" s="92">
        <v>80000</v>
      </c>
      <c r="K20" s="89" t="s">
        <v>74</v>
      </c>
      <c r="L20" s="161"/>
    </row>
    <row r="21" spans="1:12" ht="30" customHeight="1">
      <c r="A21" s="99">
        <v>19</v>
      </c>
      <c r="B21" s="88">
        <v>20201209</v>
      </c>
      <c r="C21" s="90" t="s">
        <v>63</v>
      </c>
      <c r="D21" s="90" t="s">
        <v>184</v>
      </c>
      <c r="E21" s="89" t="s">
        <v>66</v>
      </c>
      <c r="F21" s="89" t="s">
        <v>79</v>
      </c>
      <c r="G21" s="90" t="s">
        <v>79</v>
      </c>
      <c r="H21" s="91">
        <v>99</v>
      </c>
      <c r="I21" s="92">
        <v>15000</v>
      </c>
      <c r="J21" s="92">
        <v>1485000</v>
      </c>
      <c r="K21" s="89" t="s">
        <v>94</v>
      </c>
      <c r="L21" s="161"/>
    </row>
    <row r="22" spans="1:12" ht="30" customHeight="1">
      <c r="A22" s="99">
        <v>20</v>
      </c>
      <c r="B22" s="88">
        <v>20201214</v>
      </c>
      <c r="C22" s="90" t="s">
        <v>83</v>
      </c>
      <c r="D22" s="90" t="s">
        <v>185</v>
      </c>
      <c r="E22" s="89" t="s">
        <v>64</v>
      </c>
      <c r="F22" s="89" t="s">
        <v>109</v>
      </c>
      <c r="G22" s="90" t="s">
        <v>114</v>
      </c>
      <c r="H22" s="91">
        <v>800</v>
      </c>
      <c r="I22" s="92">
        <v>100</v>
      </c>
      <c r="J22" s="92">
        <v>80000</v>
      </c>
      <c r="K22" s="89" t="s">
        <v>74</v>
      </c>
      <c r="L22" s="169"/>
    </row>
    <row r="23" spans="1:12" ht="30" customHeight="1">
      <c r="A23" s="99">
        <v>21</v>
      </c>
      <c r="B23" s="90" t="s">
        <v>84</v>
      </c>
      <c r="C23" s="90" t="s">
        <v>83</v>
      </c>
      <c r="D23" s="90" t="s">
        <v>185</v>
      </c>
      <c r="E23" s="89" t="s">
        <v>64</v>
      </c>
      <c r="F23" s="89" t="s">
        <v>109</v>
      </c>
      <c r="G23" s="90" t="s">
        <v>115</v>
      </c>
      <c r="H23" s="91">
        <v>800</v>
      </c>
      <c r="I23" s="92">
        <v>1000</v>
      </c>
      <c r="J23" s="92">
        <v>800000</v>
      </c>
      <c r="K23" s="89" t="s">
        <v>74</v>
      </c>
      <c r="L23" s="159"/>
    </row>
    <row r="24" spans="1:12" ht="30" customHeight="1" thickBot="1">
      <c r="A24" s="100">
        <v>22</v>
      </c>
      <c r="B24" s="83">
        <v>20201221</v>
      </c>
      <c r="C24" s="84" t="s">
        <v>83</v>
      </c>
      <c r="D24" s="84" t="s">
        <v>186</v>
      </c>
      <c r="E24" s="94" t="s">
        <v>58</v>
      </c>
      <c r="F24" s="85" t="s">
        <v>110</v>
      </c>
      <c r="G24" s="84" t="s">
        <v>116</v>
      </c>
      <c r="H24" s="86">
        <v>2500</v>
      </c>
      <c r="I24" s="87">
        <v>165</v>
      </c>
      <c r="J24" s="87">
        <v>412500</v>
      </c>
      <c r="K24" s="94" t="s">
        <v>118</v>
      </c>
      <c r="L24" s="170"/>
    </row>
    <row r="25" spans="1:12" ht="30" customHeight="1" thickTop="1" thickBot="1">
      <c r="A25" s="187" t="s">
        <v>59</v>
      </c>
      <c r="B25" s="188"/>
      <c r="C25" s="188"/>
      <c r="D25" s="188"/>
      <c r="E25" s="188"/>
      <c r="F25" s="188"/>
      <c r="G25" s="189"/>
      <c r="H25" s="101">
        <f>SUM(H3:H24)</f>
        <v>5412</v>
      </c>
      <c r="I25" s="101">
        <f>SUM(I3:I24)</f>
        <v>336465</v>
      </c>
      <c r="J25" s="102">
        <f>SUM(J3:J24)</f>
        <v>14152500</v>
      </c>
      <c r="K25" s="103"/>
      <c r="L25" s="104"/>
    </row>
    <row r="26" spans="1:12">
      <c r="C26" s="77"/>
      <c r="K26" s="77"/>
    </row>
    <row r="27" spans="1:12">
      <c r="C27" s="77"/>
      <c r="K27" s="77"/>
    </row>
  </sheetData>
  <mergeCells count="2">
    <mergeCell ref="A1:L1"/>
    <mergeCell ref="A25:G2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2BCC7-93DF-4E45-96D7-2D9FD393E9D1}">
  <dimension ref="A1:F39"/>
  <sheetViews>
    <sheetView workbookViewId="0">
      <selection sqref="A1:XFD1"/>
    </sheetView>
  </sheetViews>
  <sheetFormatPr defaultRowHeight="16.5"/>
  <cols>
    <col min="2" max="2" width="10.25" bestFit="1" customWidth="1"/>
    <col min="3" max="3" width="16" customWidth="1"/>
    <col min="4" max="4" width="14.75" customWidth="1"/>
    <col min="5" max="5" width="14" customWidth="1"/>
    <col min="6" max="6" width="19" bestFit="1" customWidth="1"/>
  </cols>
  <sheetData>
    <row r="1" spans="1:6" s="105" customFormat="1" ht="55.5" customHeight="1" thickBot="1">
      <c r="A1" s="194" t="s">
        <v>119</v>
      </c>
      <c r="B1" s="194"/>
      <c r="C1" s="194"/>
      <c r="D1" s="194"/>
      <c r="E1" s="194"/>
      <c r="F1" s="194"/>
    </row>
    <row r="2" spans="1:6" s="105" customFormat="1" ht="30.75" customHeight="1">
      <c r="A2" s="106" t="s">
        <v>49</v>
      </c>
      <c r="B2" s="107" t="s">
        <v>120</v>
      </c>
      <c r="C2" s="107" t="s">
        <v>121</v>
      </c>
      <c r="D2" s="107" t="s">
        <v>25</v>
      </c>
      <c r="E2" s="107" t="s">
        <v>122</v>
      </c>
      <c r="F2" s="108" t="s">
        <v>57</v>
      </c>
    </row>
    <row r="3" spans="1:6" s="105" customFormat="1" ht="30.75" customHeight="1">
      <c r="A3" s="109">
        <v>1</v>
      </c>
      <c r="B3" s="115">
        <v>20200616</v>
      </c>
      <c r="C3" s="76" t="s">
        <v>125</v>
      </c>
      <c r="D3" s="112">
        <v>19900</v>
      </c>
      <c r="E3" s="110" t="s">
        <v>123</v>
      </c>
      <c r="F3" s="114" t="s">
        <v>128</v>
      </c>
    </row>
    <row r="4" spans="1:6" s="105" customFormat="1" ht="30.75" customHeight="1">
      <c r="A4" s="109">
        <v>2</v>
      </c>
      <c r="B4" s="115">
        <v>20200916</v>
      </c>
      <c r="C4" s="76" t="s">
        <v>126</v>
      </c>
      <c r="D4" s="112">
        <v>202000</v>
      </c>
      <c r="E4" s="110" t="s">
        <v>123</v>
      </c>
      <c r="F4" s="114" t="s">
        <v>129</v>
      </c>
    </row>
    <row r="5" spans="1:6" s="105" customFormat="1" ht="30.75" customHeight="1">
      <c r="A5" s="109">
        <v>3</v>
      </c>
      <c r="B5" s="115">
        <v>20201012</v>
      </c>
      <c r="C5" s="76" t="s">
        <v>127</v>
      </c>
      <c r="D5" s="112">
        <v>1350000</v>
      </c>
      <c r="E5" s="110" t="s">
        <v>123</v>
      </c>
      <c r="F5" s="114" t="s">
        <v>130</v>
      </c>
    </row>
    <row r="6" spans="1:6" s="105" customFormat="1" ht="30.75" customHeight="1">
      <c r="A6" s="109">
        <v>4</v>
      </c>
      <c r="B6" s="115">
        <v>20201026</v>
      </c>
      <c r="C6" s="76" t="s">
        <v>127</v>
      </c>
      <c r="D6" s="112">
        <v>120000</v>
      </c>
      <c r="E6" s="110" t="s">
        <v>123</v>
      </c>
      <c r="F6" s="114" t="s">
        <v>131</v>
      </c>
    </row>
    <row r="7" spans="1:6" s="105" customFormat="1" ht="30.75" customHeight="1">
      <c r="A7" s="109">
        <v>5</v>
      </c>
      <c r="B7" s="116" t="s">
        <v>84</v>
      </c>
      <c r="C7" s="76" t="s">
        <v>127</v>
      </c>
      <c r="D7" s="112">
        <v>33000</v>
      </c>
      <c r="E7" s="110" t="s">
        <v>123</v>
      </c>
      <c r="F7" s="114" t="s">
        <v>132</v>
      </c>
    </row>
    <row r="8" spans="1:6" s="105" customFormat="1" ht="30.75" customHeight="1">
      <c r="A8" s="109">
        <v>6</v>
      </c>
      <c r="B8" s="116" t="s">
        <v>84</v>
      </c>
      <c r="C8" s="76" t="s">
        <v>127</v>
      </c>
      <c r="D8" s="112">
        <v>10000</v>
      </c>
      <c r="E8" s="110" t="s">
        <v>123</v>
      </c>
      <c r="F8" s="114" t="s">
        <v>133</v>
      </c>
    </row>
    <row r="9" spans="1:6" s="105" customFormat="1" ht="30.75" customHeight="1">
      <c r="A9" s="109">
        <v>7</v>
      </c>
      <c r="B9" s="116" t="s">
        <v>84</v>
      </c>
      <c r="C9" s="76" t="s">
        <v>127</v>
      </c>
      <c r="D9" s="112">
        <v>144000</v>
      </c>
      <c r="E9" s="110" t="s">
        <v>123</v>
      </c>
      <c r="F9" s="114" t="s">
        <v>134</v>
      </c>
    </row>
    <row r="10" spans="1:6" s="105" customFormat="1" ht="30.75" customHeight="1">
      <c r="A10" s="109">
        <v>8</v>
      </c>
      <c r="B10" s="115">
        <v>20201028</v>
      </c>
      <c r="C10" s="76" t="s">
        <v>127</v>
      </c>
      <c r="D10" s="112">
        <v>7040000</v>
      </c>
      <c r="E10" s="110" t="s">
        <v>123</v>
      </c>
      <c r="F10" s="114" t="s">
        <v>135</v>
      </c>
    </row>
    <row r="11" spans="1:6" s="105" customFormat="1" ht="30.75" customHeight="1">
      <c r="A11" s="109">
        <v>9</v>
      </c>
      <c r="B11" s="116" t="s">
        <v>84</v>
      </c>
      <c r="C11" s="76" t="s">
        <v>127</v>
      </c>
      <c r="D11" s="112">
        <v>3200000</v>
      </c>
      <c r="E11" s="110" t="s">
        <v>123</v>
      </c>
      <c r="F11" s="114" t="s">
        <v>135</v>
      </c>
    </row>
    <row r="12" spans="1:6" s="105" customFormat="1" ht="30.75" customHeight="1">
      <c r="A12" s="109">
        <v>10</v>
      </c>
      <c r="B12" s="115">
        <v>20201106</v>
      </c>
      <c r="C12" s="76" t="s">
        <v>127</v>
      </c>
      <c r="D12" s="112">
        <v>10000</v>
      </c>
      <c r="E12" s="110" t="s">
        <v>123</v>
      </c>
      <c r="F12" s="114" t="s">
        <v>136</v>
      </c>
    </row>
    <row r="13" spans="1:6" s="105" customFormat="1" ht="30.75" customHeight="1">
      <c r="A13" s="109">
        <v>11</v>
      </c>
      <c r="B13" s="80" t="s">
        <v>84</v>
      </c>
      <c r="C13" s="120" t="s">
        <v>127</v>
      </c>
      <c r="D13" s="112">
        <v>20000</v>
      </c>
      <c r="E13" s="110" t="s">
        <v>123</v>
      </c>
      <c r="F13" s="114" t="s">
        <v>137</v>
      </c>
    </row>
    <row r="14" spans="1:6" s="105" customFormat="1" ht="30.75" customHeight="1">
      <c r="A14" s="117">
        <v>12</v>
      </c>
      <c r="B14" s="88">
        <v>20201111</v>
      </c>
      <c r="C14" s="123" t="s">
        <v>127</v>
      </c>
      <c r="D14" s="112">
        <v>460480</v>
      </c>
      <c r="E14" s="110" t="s">
        <v>123</v>
      </c>
      <c r="F14" s="114" t="s">
        <v>138</v>
      </c>
    </row>
    <row r="15" spans="1:6" s="105" customFormat="1" ht="30.75" customHeight="1">
      <c r="A15" s="117">
        <v>13</v>
      </c>
      <c r="B15" s="88">
        <v>20201112</v>
      </c>
      <c r="C15" s="123" t="s">
        <v>127</v>
      </c>
      <c r="D15" s="112">
        <v>41180</v>
      </c>
      <c r="E15" s="110" t="s">
        <v>123</v>
      </c>
      <c r="F15" s="114" t="s">
        <v>139</v>
      </c>
    </row>
    <row r="16" spans="1:6" s="105" customFormat="1" ht="30.75" customHeight="1">
      <c r="A16" s="117">
        <v>14</v>
      </c>
      <c r="B16" s="88">
        <v>20201113</v>
      </c>
      <c r="C16" s="123" t="s">
        <v>127</v>
      </c>
      <c r="D16" s="112">
        <v>462000</v>
      </c>
      <c r="E16" s="110" t="s">
        <v>123</v>
      </c>
      <c r="F16" s="114" t="s">
        <v>140</v>
      </c>
    </row>
    <row r="17" spans="1:6" s="105" customFormat="1" ht="30.75" customHeight="1">
      <c r="A17" s="117">
        <v>15</v>
      </c>
      <c r="B17" s="88"/>
      <c r="C17" s="123" t="s">
        <v>127</v>
      </c>
      <c r="D17" s="112">
        <v>105000</v>
      </c>
      <c r="E17" s="110" t="s">
        <v>123</v>
      </c>
      <c r="F17" s="114" t="s">
        <v>141</v>
      </c>
    </row>
    <row r="18" spans="1:6" s="105" customFormat="1" ht="30.75" customHeight="1">
      <c r="A18" s="117">
        <v>16</v>
      </c>
      <c r="B18" s="88"/>
      <c r="C18" s="123" t="s">
        <v>127</v>
      </c>
      <c r="D18" s="112">
        <v>33000</v>
      </c>
      <c r="E18" s="110" t="s">
        <v>123</v>
      </c>
      <c r="F18" s="114" t="s">
        <v>142</v>
      </c>
    </row>
    <row r="19" spans="1:6" s="105" customFormat="1" ht="30.75" customHeight="1">
      <c r="A19" s="117">
        <v>17</v>
      </c>
      <c r="B19" s="90" t="s">
        <v>84</v>
      </c>
      <c r="C19" s="123" t="s">
        <v>127</v>
      </c>
      <c r="D19" s="112">
        <v>6000</v>
      </c>
      <c r="E19" s="110" t="s">
        <v>123</v>
      </c>
      <c r="F19" s="114" t="s">
        <v>143</v>
      </c>
    </row>
    <row r="20" spans="1:6" s="105" customFormat="1" ht="30.75" customHeight="1">
      <c r="A20" s="117">
        <v>18</v>
      </c>
      <c r="B20" s="90" t="s">
        <v>84</v>
      </c>
      <c r="C20" s="123" t="s">
        <v>127</v>
      </c>
      <c r="D20" s="112">
        <v>19000</v>
      </c>
      <c r="E20" s="110" t="s">
        <v>123</v>
      </c>
      <c r="F20" s="114" t="s">
        <v>143</v>
      </c>
    </row>
    <row r="21" spans="1:6" s="105" customFormat="1" ht="30.75" customHeight="1">
      <c r="A21" s="117">
        <v>19</v>
      </c>
      <c r="B21" s="88">
        <v>20201114</v>
      </c>
      <c r="C21" s="123" t="s">
        <v>127</v>
      </c>
      <c r="D21" s="112">
        <v>408000</v>
      </c>
      <c r="E21" s="110" t="s">
        <v>123</v>
      </c>
      <c r="F21" s="114" t="s">
        <v>144</v>
      </c>
    </row>
    <row r="22" spans="1:6" s="105" customFormat="1" ht="30.75" customHeight="1">
      <c r="A22" s="117">
        <v>20</v>
      </c>
      <c r="B22" s="90" t="s">
        <v>84</v>
      </c>
      <c r="C22" s="123" t="s">
        <v>127</v>
      </c>
      <c r="D22" s="112">
        <v>378500</v>
      </c>
      <c r="E22" s="110" t="s">
        <v>123</v>
      </c>
      <c r="F22" s="114" t="s">
        <v>145</v>
      </c>
    </row>
    <row r="23" spans="1:6" s="105" customFormat="1" ht="30.75" customHeight="1">
      <c r="A23" s="117">
        <v>21</v>
      </c>
      <c r="B23" s="90" t="s">
        <v>84</v>
      </c>
      <c r="C23" s="123" t="s">
        <v>127</v>
      </c>
      <c r="D23" s="112">
        <v>492000</v>
      </c>
      <c r="E23" s="110" t="s">
        <v>123</v>
      </c>
      <c r="F23" s="114" t="s">
        <v>146</v>
      </c>
    </row>
    <row r="24" spans="1:6" s="105" customFormat="1" ht="30.75" customHeight="1">
      <c r="A24" s="117">
        <v>22</v>
      </c>
      <c r="B24" s="90" t="s">
        <v>84</v>
      </c>
      <c r="C24" s="123" t="s">
        <v>127</v>
      </c>
      <c r="D24" s="112">
        <v>162000</v>
      </c>
      <c r="E24" s="110" t="s">
        <v>123</v>
      </c>
      <c r="F24" s="114" t="s">
        <v>144</v>
      </c>
    </row>
    <row r="25" spans="1:6" s="105" customFormat="1" ht="30.75" customHeight="1">
      <c r="A25" s="117">
        <v>23</v>
      </c>
      <c r="B25" s="88">
        <v>20201115</v>
      </c>
      <c r="C25" s="123" t="s">
        <v>127</v>
      </c>
      <c r="D25" s="112">
        <v>20000</v>
      </c>
      <c r="E25" s="110" t="s">
        <v>123</v>
      </c>
      <c r="F25" s="114" t="s">
        <v>147</v>
      </c>
    </row>
    <row r="26" spans="1:6" s="105" customFormat="1" ht="30.75" customHeight="1">
      <c r="A26" s="117">
        <v>24</v>
      </c>
      <c r="B26" s="88">
        <v>20201117</v>
      </c>
      <c r="C26" s="123" t="s">
        <v>127</v>
      </c>
      <c r="D26" s="112">
        <v>120000</v>
      </c>
      <c r="E26" s="110" t="s">
        <v>123</v>
      </c>
      <c r="F26" s="114" t="s">
        <v>148</v>
      </c>
    </row>
    <row r="27" spans="1:6" s="105" customFormat="1" ht="30.75" customHeight="1">
      <c r="A27" s="117">
        <v>25</v>
      </c>
      <c r="B27" s="90" t="s">
        <v>84</v>
      </c>
      <c r="C27" s="76" t="s">
        <v>125</v>
      </c>
      <c r="D27" s="112">
        <v>460000</v>
      </c>
      <c r="E27" s="110" t="s">
        <v>123</v>
      </c>
      <c r="F27" s="114" t="s">
        <v>149</v>
      </c>
    </row>
    <row r="28" spans="1:6" s="105" customFormat="1" ht="30.75" customHeight="1">
      <c r="A28" s="117">
        <v>26</v>
      </c>
      <c r="B28" s="90" t="s">
        <v>84</v>
      </c>
      <c r="C28" s="123" t="s">
        <v>127</v>
      </c>
      <c r="D28" s="112">
        <v>460000</v>
      </c>
      <c r="E28" s="110" t="s">
        <v>123</v>
      </c>
      <c r="F28" s="114" t="s">
        <v>149</v>
      </c>
    </row>
    <row r="29" spans="1:6" s="105" customFormat="1" ht="30.75" customHeight="1">
      <c r="A29" s="117">
        <v>27</v>
      </c>
      <c r="B29" s="90" t="s">
        <v>84</v>
      </c>
      <c r="C29" s="123" t="s">
        <v>127</v>
      </c>
      <c r="D29" s="112">
        <v>460000</v>
      </c>
      <c r="E29" s="110" t="s">
        <v>123</v>
      </c>
      <c r="F29" s="114" t="s">
        <v>150</v>
      </c>
    </row>
    <row r="30" spans="1:6" s="105" customFormat="1" ht="30.75" customHeight="1">
      <c r="A30" s="118">
        <v>28</v>
      </c>
      <c r="B30" s="88">
        <v>20201207</v>
      </c>
      <c r="C30" s="123" t="s">
        <v>127</v>
      </c>
      <c r="D30" s="112">
        <v>120000</v>
      </c>
      <c r="E30" s="110" t="s">
        <v>123</v>
      </c>
      <c r="F30" s="114" t="s">
        <v>151</v>
      </c>
    </row>
    <row r="31" spans="1:6" s="105" customFormat="1" ht="30.75" customHeight="1">
      <c r="A31" s="119">
        <v>29</v>
      </c>
      <c r="B31" s="88">
        <v>20201208</v>
      </c>
      <c r="C31" s="76" t="s">
        <v>125</v>
      </c>
      <c r="D31" s="112">
        <v>44000</v>
      </c>
      <c r="E31" s="110" t="s">
        <v>123</v>
      </c>
      <c r="F31" s="114" t="s">
        <v>152</v>
      </c>
    </row>
    <row r="32" spans="1:6" s="105" customFormat="1" ht="30.75" customHeight="1">
      <c r="A32" s="119">
        <v>30</v>
      </c>
      <c r="B32" s="88">
        <v>20201215</v>
      </c>
      <c r="C32" s="76" t="s">
        <v>125</v>
      </c>
      <c r="D32" s="112">
        <v>145200</v>
      </c>
      <c r="E32" s="110" t="s">
        <v>123</v>
      </c>
      <c r="F32" s="114" t="s">
        <v>153</v>
      </c>
    </row>
    <row r="33" spans="1:6" s="105" customFormat="1" ht="30.75" customHeight="1">
      <c r="A33" s="119">
        <v>31</v>
      </c>
      <c r="B33" s="88">
        <v>20201222</v>
      </c>
      <c r="C33" s="76" t="s">
        <v>125</v>
      </c>
      <c r="D33" s="112">
        <v>160000</v>
      </c>
      <c r="E33" s="110" t="s">
        <v>123</v>
      </c>
      <c r="F33" s="114" t="s">
        <v>154</v>
      </c>
    </row>
    <row r="34" spans="1:6" s="105" customFormat="1" ht="30.75" customHeight="1">
      <c r="A34" s="119">
        <v>32</v>
      </c>
      <c r="B34" s="90" t="s">
        <v>84</v>
      </c>
      <c r="C34" s="123" t="s">
        <v>127</v>
      </c>
      <c r="D34" s="112">
        <v>200000</v>
      </c>
      <c r="E34" s="110" t="s">
        <v>123</v>
      </c>
      <c r="F34" s="114" t="s">
        <v>154</v>
      </c>
    </row>
    <row r="35" spans="1:6" s="105" customFormat="1" ht="30.75" customHeight="1">
      <c r="A35" s="119">
        <v>33</v>
      </c>
      <c r="B35" s="88">
        <v>20201223</v>
      </c>
      <c r="C35" s="123" t="s">
        <v>127</v>
      </c>
      <c r="D35" s="112">
        <v>130900</v>
      </c>
      <c r="E35" s="110" t="s">
        <v>123</v>
      </c>
      <c r="F35" s="114" t="s">
        <v>153</v>
      </c>
    </row>
    <row r="36" spans="1:6" s="105" customFormat="1" ht="30.75" customHeight="1">
      <c r="A36" s="119">
        <v>34</v>
      </c>
      <c r="B36" s="90" t="s">
        <v>84</v>
      </c>
      <c r="C36" s="76" t="s">
        <v>125</v>
      </c>
      <c r="D36" s="112">
        <v>120000</v>
      </c>
      <c r="E36" s="110" t="s">
        <v>123</v>
      </c>
      <c r="F36" s="114" t="s">
        <v>153</v>
      </c>
    </row>
    <row r="37" spans="1:6" s="105" customFormat="1" ht="30.75" customHeight="1">
      <c r="A37" s="119">
        <v>35</v>
      </c>
      <c r="B37" s="88">
        <v>20201224</v>
      </c>
      <c r="C37" s="76" t="s">
        <v>125</v>
      </c>
      <c r="D37" s="112">
        <v>270000</v>
      </c>
      <c r="E37" s="110" t="s">
        <v>123</v>
      </c>
      <c r="F37" s="114" t="s">
        <v>150</v>
      </c>
    </row>
    <row r="38" spans="1:6" s="105" customFormat="1" ht="30.75" customHeight="1">
      <c r="A38" s="119">
        <v>36</v>
      </c>
      <c r="B38" s="88">
        <v>20201230</v>
      </c>
      <c r="C38" s="123" t="s">
        <v>127</v>
      </c>
      <c r="D38" s="112">
        <v>1360000</v>
      </c>
      <c r="E38" s="110" t="s">
        <v>123</v>
      </c>
      <c r="F38" s="114" t="s">
        <v>155</v>
      </c>
    </row>
    <row r="39" spans="1:6" s="105" customFormat="1" ht="30.75" customHeight="1" thickBot="1">
      <c r="A39" s="113" t="s">
        <v>124</v>
      </c>
      <c r="B39" s="121"/>
      <c r="C39" s="122"/>
      <c r="D39" s="190">
        <f>SUM(D3:D38)</f>
        <v>18786160</v>
      </c>
      <c r="E39" s="191"/>
      <c r="F39" s="111"/>
    </row>
  </sheetData>
  <mergeCells count="2">
    <mergeCell ref="A1:F1"/>
    <mergeCell ref="D39:E39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C0C2C-39E9-4F21-A260-8AA0C3B7C144}">
  <dimension ref="A1:I26"/>
  <sheetViews>
    <sheetView workbookViewId="0">
      <selection activeCell="K4" sqref="K4"/>
    </sheetView>
  </sheetViews>
  <sheetFormatPr defaultRowHeight="16.5"/>
  <cols>
    <col min="2" max="2" width="10.25" bestFit="1" customWidth="1"/>
    <col min="3" max="3" width="17.25" customWidth="1"/>
    <col min="7" max="7" width="11.625" bestFit="1" customWidth="1"/>
  </cols>
  <sheetData>
    <row r="1" spans="1:9" ht="55.5" customHeight="1" thickBot="1">
      <c r="A1" s="206" t="s">
        <v>156</v>
      </c>
      <c r="B1" s="206"/>
      <c r="C1" s="206"/>
      <c r="D1" s="206"/>
      <c r="E1" s="206"/>
      <c r="F1" s="206"/>
      <c r="G1" s="206"/>
      <c r="H1" s="206"/>
      <c r="I1" s="206"/>
    </row>
    <row r="2" spans="1:9" ht="30" customHeight="1" thickBot="1">
      <c r="A2" s="124" t="s">
        <v>49</v>
      </c>
      <c r="B2" s="125" t="s">
        <v>120</v>
      </c>
      <c r="C2" s="125" t="s">
        <v>121</v>
      </c>
      <c r="D2" s="125" t="s">
        <v>157</v>
      </c>
      <c r="E2" s="125" t="s">
        <v>70</v>
      </c>
      <c r="F2" s="125" t="s">
        <v>71</v>
      </c>
      <c r="G2" s="125" t="s">
        <v>25</v>
      </c>
      <c r="H2" s="125" t="s">
        <v>73</v>
      </c>
      <c r="I2" s="126" t="s">
        <v>57</v>
      </c>
    </row>
    <row r="3" spans="1:9" ht="36.950000000000003" customHeight="1" thickTop="1">
      <c r="A3" s="127">
        <v>1</v>
      </c>
      <c r="B3" s="134">
        <v>20200114</v>
      </c>
      <c r="C3" s="143" t="s">
        <v>185</v>
      </c>
      <c r="D3" s="144" t="s">
        <v>159</v>
      </c>
      <c r="E3" s="144" t="s">
        <v>80</v>
      </c>
      <c r="F3" s="135">
        <v>416</v>
      </c>
      <c r="G3" s="136">
        <v>6240000</v>
      </c>
      <c r="H3" s="137" t="s">
        <v>74</v>
      </c>
      <c r="I3" s="128"/>
    </row>
    <row r="4" spans="1:9" ht="59.25" customHeight="1">
      <c r="A4" s="127">
        <v>2</v>
      </c>
      <c r="B4" s="138">
        <v>20200122</v>
      </c>
      <c r="C4" s="139" t="s">
        <v>198</v>
      </c>
      <c r="D4" s="139" t="s">
        <v>159</v>
      </c>
      <c r="E4" s="139" t="s">
        <v>82</v>
      </c>
      <c r="F4" s="140">
        <v>100</v>
      </c>
      <c r="G4" s="141">
        <v>1000000</v>
      </c>
      <c r="H4" s="123" t="s">
        <v>76</v>
      </c>
      <c r="I4" s="129"/>
    </row>
    <row r="5" spans="1:9" ht="36.950000000000003" customHeight="1">
      <c r="A5" s="127">
        <v>3</v>
      </c>
      <c r="B5" s="138">
        <v>20200409</v>
      </c>
      <c r="C5" s="139" t="s">
        <v>199</v>
      </c>
      <c r="D5" s="139" t="s">
        <v>159</v>
      </c>
      <c r="E5" s="139" t="s">
        <v>163</v>
      </c>
      <c r="F5" s="140">
        <v>200</v>
      </c>
      <c r="G5" s="141">
        <v>60000</v>
      </c>
      <c r="H5" s="123" t="s">
        <v>74</v>
      </c>
      <c r="I5" s="129"/>
    </row>
    <row r="6" spans="1:9" ht="36.950000000000003" customHeight="1">
      <c r="A6" s="127">
        <v>4</v>
      </c>
      <c r="B6" s="138">
        <v>20200429</v>
      </c>
      <c r="C6" s="139" t="s">
        <v>200</v>
      </c>
      <c r="D6" s="139" t="s">
        <v>160</v>
      </c>
      <c r="E6" s="139" t="s">
        <v>87</v>
      </c>
      <c r="F6" s="140">
        <v>25</v>
      </c>
      <c r="G6" s="141">
        <v>250000</v>
      </c>
      <c r="H6" s="123" t="s">
        <v>74</v>
      </c>
      <c r="I6" s="130"/>
    </row>
    <row r="7" spans="1:9" ht="36.950000000000003" customHeight="1">
      <c r="A7" s="127">
        <v>5</v>
      </c>
      <c r="B7" s="138">
        <v>20200612</v>
      </c>
      <c r="C7" s="139" t="s">
        <v>88</v>
      </c>
      <c r="D7" s="139" t="s">
        <v>160</v>
      </c>
      <c r="E7" s="139" t="s">
        <v>89</v>
      </c>
      <c r="F7" s="140">
        <v>20</v>
      </c>
      <c r="G7" s="141">
        <v>100000</v>
      </c>
      <c r="H7" s="123" t="s">
        <v>74</v>
      </c>
      <c r="I7" s="129"/>
    </row>
    <row r="8" spans="1:9" ht="36.950000000000003" customHeight="1">
      <c r="A8" s="127">
        <v>6</v>
      </c>
      <c r="B8" s="138">
        <v>20200626</v>
      </c>
      <c r="C8" s="139" t="s">
        <v>90</v>
      </c>
      <c r="D8" s="139" t="s">
        <v>159</v>
      </c>
      <c r="E8" s="139" t="s">
        <v>91</v>
      </c>
      <c r="F8" s="140">
        <v>20</v>
      </c>
      <c r="G8" s="141">
        <v>2000000</v>
      </c>
      <c r="H8" s="123" t="s">
        <v>74</v>
      </c>
      <c r="I8" s="129"/>
    </row>
    <row r="9" spans="1:9" ht="36.950000000000003" customHeight="1">
      <c r="A9" s="127">
        <v>7</v>
      </c>
      <c r="B9" s="138">
        <v>20200714</v>
      </c>
      <c r="C9" s="139" t="s">
        <v>92</v>
      </c>
      <c r="D9" s="139" t="s">
        <v>161</v>
      </c>
      <c r="E9" s="139" t="s">
        <v>93</v>
      </c>
      <c r="F9" s="140">
        <v>2</v>
      </c>
      <c r="G9" s="141">
        <v>40000</v>
      </c>
      <c r="H9" s="123" t="s">
        <v>94</v>
      </c>
      <c r="I9" s="129"/>
    </row>
    <row r="10" spans="1:9" ht="36.950000000000003" customHeight="1">
      <c r="A10" s="127">
        <v>8</v>
      </c>
      <c r="B10" s="138">
        <v>20200731</v>
      </c>
      <c r="C10" s="139" t="s">
        <v>201</v>
      </c>
      <c r="D10" s="139" t="s">
        <v>159</v>
      </c>
      <c r="E10" s="139" t="s">
        <v>96</v>
      </c>
      <c r="F10" s="140">
        <v>30</v>
      </c>
      <c r="G10" s="141">
        <v>300000</v>
      </c>
      <c r="H10" s="123" t="s">
        <v>74</v>
      </c>
      <c r="I10" s="130"/>
    </row>
    <row r="11" spans="1:9" ht="36.950000000000003" customHeight="1">
      <c r="A11" s="127">
        <v>9</v>
      </c>
      <c r="B11" s="138">
        <v>20200821</v>
      </c>
      <c r="C11" s="139" t="s">
        <v>97</v>
      </c>
      <c r="D11" s="139" t="s">
        <v>159</v>
      </c>
      <c r="E11" s="139" t="s">
        <v>98</v>
      </c>
      <c r="F11" s="140">
        <v>100</v>
      </c>
      <c r="G11" s="141">
        <v>2000000</v>
      </c>
      <c r="H11" s="123" t="s">
        <v>74</v>
      </c>
      <c r="I11" s="130"/>
    </row>
    <row r="12" spans="1:9" ht="36.950000000000003" customHeight="1">
      <c r="A12" s="127">
        <v>10</v>
      </c>
      <c r="B12" s="138">
        <v>20200924</v>
      </c>
      <c r="C12" s="139" t="s">
        <v>102</v>
      </c>
      <c r="D12" s="139" t="s">
        <v>162</v>
      </c>
      <c r="E12" s="139" t="s">
        <v>102</v>
      </c>
      <c r="F12" s="140">
        <v>100</v>
      </c>
      <c r="G12" s="141">
        <v>900000</v>
      </c>
      <c r="H12" s="123" t="s">
        <v>76</v>
      </c>
      <c r="I12" s="130"/>
    </row>
    <row r="13" spans="1:9" ht="36.950000000000003" customHeight="1">
      <c r="A13" s="127">
        <v>11</v>
      </c>
      <c r="B13" s="123" t="s">
        <v>84</v>
      </c>
      <c r="C13" s="139" t="s">
        <v>100</v>
      </c>
      <c r="D13" s="139" t="s">
        <v>161</v>
      </c>
      <c r="E13" s="139" t="s">
        <v>101</v>
      </c>
      <c r="F13" s="140">
        <v>4</v>
      </c>
      <c r="G13" s="141">
        <v>100000</v>
      </c>
      <c r="H13" s="123" t="s">
        <v>74</v>
      </c>
      <c r="I13" s="130"/>
    </row>
    <row r="14" spans="1:9" ht="36.950000000000003" customHeight="1">
      <c r="A14" s="127">
        <v>12</v>
      </c>
      <c r="B14" s="138">
        <v>20201107</v>
      </c>
      <c r="C14" s="139" t="s">
        <v>202</v>
      </c>
      <c r="D14" s="139" t="s">
        <v>161</v>
      </c>
      <c r="E14" s="139" t="s">
        <v>204</v>
      </c>
      <c r="F14" s="140">
        <v>100</v>
      </c>
      <c r="G14" s="141">
        <v>430000</v>
      </c>
      <c r="H14" s="123" t="s">
        <v>76</v>
      </c>
      <c r="I14" s="130"/>
    </row>
    <row r="15" spans="1:9" ht="36.950000000000003" customHeight="1">
      <c r="A15" s="127">
        <v>13</v>
      </c>
      <c r="B15" s="138">
        <v>20201112</v>
      </c>
      <c r="C15" s="142" t="s">
        <v>203</v>
      </c>
      <c r="D15" s="139" t="s">
        <v>161</v>
      </c>
      <c r="E15" s="139" t="s">
        <v>104</v>
      </c>
      <c r="F15" s="140">
        <v>200</v>
      </c>
      <c r="G15" s="141">
        <v>860000</v>
      </c>
      <c r="H15" s="123" t="s">
        <v>76</v>
      </c>
      <c r="I15" s="130"/>
    </row>
    <row r="16" spans="1:9" ht="36.950000000000003" customHeight="1">
      <c r="A16" s="127">
        <v>14</v>
      </c>
      <c r="B16" s="138">
        <v>20201118</v>
      </c>
      <c r="C16" s="142" t="s">
        <v>106</v>
      </c>
      <c r="D16" s="139" t="s">
        <v>159</v>
      </c>
      <c r="E16" s="139" t="s">
        <v>106</v>
      </c>
      <c r="F16" s="140">
        <v>95</v>
      </c>
      <c r="G16" s="141">
        <v>1425000</v>
      </c>
      <c r="H16" s="123" t="s">
        <v>94</v>
      </c>
      <c r="I16" s="130"/>
    </row>
    <row r="17" spans="1:9" ht="36.950000000000003" customHeight="1">
      <c r="A17" s="127">
        <v>15</v>
      </c>
      <c r="B17" s="123" t="s">
        <v>84</v>
      </c>
      <c r="C17" s="142" t="s">
        <v>78</v>
      </c>
      <c r="D17" s="139" t="s">
        <v>159</v>
      </c>
      <c r="E17" s="139" t="s">
        <v>112</v>
      </c>
      <c r="F17" s="140">
        <v>85</v>
      </c>
      <c r="G17" s="141">
        <v>1190000</v>
      </c>
      <c r="H17" s="123" t="s">
        <v>117</v>
      </c>
      <c r="I17" s="129"/>
    </row>
    <row r="18" spans="1:9" ht="36.950000000000003" customHeight="1">
      <c r="A18" s="127">
        <v>16</v>
      </c>
      <c r="B18" s="123" t="s">
        <v>84</v>
      </c>
      <c r="C18" s="142" t="s">
        <v>78</v>
      </c>
      <c r="D18" s="139" t="s">
        <v>159</v>
      </c>
      <c r="E18" s="139" t="s">
        <v>111</v>
      </c>
      <c r="F18" s="140">
        <v>2</v>
      </c>
      <c r="G18" s="141">
        <v>110000</v>
      </c>
      <c r="H18" s="123" t="s">
        <v>117</v>
      </c>
      <c r="I18" s="129"/>
    </row>
    <row r="19" spans="1:9" ht="36.950000000000003" customHeight="1">
      <c r="A19" s="127">
        <v>17</v>
      </c>
      <c r="B19" s="138">
        <v>20201126</v>
      </c>
      <c r="C19" s="142" t="s">
        <v>202</v>
      </c>
      <c r="D19" s="139" t="s">
        <v>161</v>
      </c>
      <c r="E19" s="139" t="s">
        <v>204</v>
      </c>
      <c r="F19" s="140">
        <v>100</v>
      </c>
      <c r="G19" s="141">
        <v>430000</v>
      </c>
      <c r="H19" s="123" t="s">
        <v>76</v>
      </c>
      <c r="I19" s="129"/>
    </row>
    <row r="20" spans="1:9" ht="36.950000000000003" customHeight="1">
      <c r="A20" s="127">
        <v>18</v>
      </c>
      <c r="B20" s="123" t="s">
        <v>84</v>
      </c>
      <c r="C20" s="142" t="s">
        <v>107</v>
      </c>
      <c r="D20" s="139" t="s">
        <v>164</v>
      </c>
      <c r="E20" s="139" t="s">
        <v>113</v>
      </c>
      <c r="F20" s="140">
        <v>10</v>
      </c>
      <c r="G20" s="141">
        <v>100000</v>
      </c>
      <c r="H20" s="123" t="s">
        <v>74</v>
      </c>
      <c r="I20" s="129"/>
    </row>
    <row r="21" spans="1:9" ht="36.950000000000003" customHeight="1">
      <c r="A21" s="127">
        <v>19</v>
      </c>
      <c r="B21" s="138">
        <v>20201130</v>
      </c>
      <c r="C21" s="142" t="s">
        <v>108</v>
      </c>
      <c r="D21" s="139" t="s">
        <v>159</v>
      </c>
      <c r="E21" s="139" t="s">
        <v>108</v>
      </c>
      <c r="F21" s="140">
        <v>20</v>
      </c>
      <c r="G21" s="141">
        <v>80000</v>
      </c>
      <c r="H21" s="123" t="s">
        <v>74</v>
      </c>
      <c r="I21" s="129"/>
    </row>
    <row r="22" spans="1:9" ht="36.950000000000003" customHeight="1">
      <c r="A22" s="127">
        <v>20</v>
      </c>
      <c r="B22" s="138">
        <v>20201209</v>
      </c>
      <c r="C22" s="142" t="s">
        <v>79</v>
      </c>
      <c r="D22" s="139" t="s">
        <v>159</v>
      </c>
      <c r="E22" s="139" t="s">
        <v>79</v>
      </c>
      <c r="F22" s="140">
        <v>99</v>
      </c>
      <c r="G22" s="141">
        <v>1485000</v>
      </c>
      <c r="H22" s="123" t="s">
        <v>94</v>
      </c>
      <c r="I22" s="129"/>
    </row>
    <row r="23" spans="1:9" ht="36.950000000000003" customHeight="1">
      <c r="A23" s="127">
        <v>21</v>
      </c>
      <c r="B23" s="138">
        <v>20201214</v>
      </c>
      <c r="C23" s="142" t="s">
        <v>109</v>
      </c>
      <c r="D23" s="139" t="s">
        <v>164</v>
      </c>
      <c r="E23" s="139" t="s">
        <v>115</v>
      </c>
      <c r="F23" s="140">
        <v>800</v>
      </c>
      <c r="G23" s="141">
        <v>800000</v>
      </c>
      <c r="H23" s="123" t="s">
        <v>74</v>
      </c>
      <c r="I23" s="129"/>
    </row>
    <row r="24" spans="1:9" ht="36.950000000000003" customHeight="1">
      <c r="A24" s="127">
        <v>22</v>
      </c>
      <c r="B24" s="123" t="s">
        <v>84</v>
      </c>
      <c r="C24" s="142" t="s">
        <v>109</v>
      </c>
      <c r="D24" s="139" t="s">
        <v>164</v>
      </c>
      <c r="E24" s="139" t="s">
        <v>114</v>
      </c>
      <c r="F24" s="140">
        <v>800</v>
      </c>
      <c r="G24" s="141">
        <v>80000</v>
      </c>
      <c r="H24" s="123" t="s">
        <v>74</v>
      </c>
      <c r="I24" s="129"/>
    </row>
    <row r="25" spans="1:9" ht="36.950000000000003" customHeight="1">
      <c r="A25" s="127">
        <v>23</v>
      </c>
      <c r="B25" s="138">
        <v>20201221</v>
      </c>
      <c r="C25" s="142" t="s">
        <v>110</v>
      </c>
      <c r="D25" s="139" t="s">
        <v>159</v>
      </c>
      <c r="E25" s="139" t="s">
        <v>116</v>
      </c>
      <c r="F25" s="140">
        <v>2500</v>
      </c>
      <c r="G25" s="141">
        <v>412500</v>
      </c>
      <c r="H25" s="123" t="s">
        <v>118</v>
      </c>
      <c r="I25" s="129"/>
    </row>
    <row r="26" spans="1:9" ht="35.1" customHeight="1" thickBot="1">
      <c r="A26" s="192" t="s">
        <v>158</v>
      </c>
      <c r="B26" s="193"/>
      <c r="C26" s="193"/>
      <c r="D26" s="193"/>
      <c r="E26" s="193"/>
      <c r="F26" s="131">
        <f>SUM(F3:F25)</f>
        <v>5828</v>
      </c>
      <c r="G26" s="131">
        <f>SUM(G3:G25)</f>
        <v>20392500</v>
      </c>
      <c r="H26" s="132"/>
      <c r="I26" s="133"/>
    </row>
  </sheetData>
  <mergeCells count="2">
    <mergeCell ref="A26:E26"/>
    <mergeCell ref="A1:I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DC6C1-C0AE-42DE-BC43-B98634DEE0D0}">
  <dimension ref="A1:C6"/>
  <sheetViews>
    <sheetView workbookViewId="0">
      <selection activeCell="B14" sqref="B14"/>
    </sheetView>
  </sheetViews>
  <sheetFormatPr defaultRowHeight="16.5"/>
  <cols>
    <col min="1" max="1" width="20.125" customWidth="1"/>
    <col min="2" max="2" width="16.75" customWidth="1"/>
    <col min="3" max="3" width="39.625" customWidth="1"/>
  </cols>
  <sheetData>
    <row r="1" spans="1:3" s="2" customFormat="1" ht="55.5" customHeight="1">
      <c r="A1" s="205" t="s">
        <v>0</v>
      </c>
      <c r="B1" s="205"/>
      <c r="C1" s="205"/>
    </row>
    <row r="2" spans="1:3" ht="17.25" thickBot="1">
      <c r="A2" s="1"/>
      <c r="B2" s="1"/>
      <c r="C2" s="3"/>
    </row>
    <row r="3" spans="1:3" ht="30.75" customHeight="1" thickBot="1">
      <c r="A3" s="4" t="s">
        <v>1</v>
      </c>
      <c r="B3" s="5" t="s">
        <v>2</v>
      </c>
      <c r="C3" s="6" t="s">
        <v>3</v>
      </c>
    </row>
    <row r="4" spans="1:3" ht="36.75" customHeight="1" thickTop="1">
      <c r="A4" s="7" t="s">
        <v>4</v>
      </c>
      <c r="B4" s="8">
        <v>537070058665</v>
      </c>
      <c r="C4" s="9" t="s">
        <v>5</v>
      </c>
    </row>
    <row r="5" spans="1:3" ht="36.75" customHeight="1">
      <c r="A5" s="7" t="s">
        <v>4</v>
      </c>
      <c r="B5" s="8">
        <v>537076666661</v>
      </c>
      <c r="C5" s="9" t="s">
        <v>5</v>
      </c>
    </row>
    <row r="6" spans="1:3" ht="36.75" customHeight="1" thickBot="1">
      <c r="A6" s="10" t="s">
        <v>4</v>
      </c>
      <c r="B6" s="11">
        <v>2070033189808</v>
      </c>
      <c r="C6" s="12" t="s">
        <v>5</v>
      </c>
    </row>
  </sheetData>
  <mergeCells count="1">
    <mergeCell ref="A1:C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후원금총괄표</vt:lpstr>
      <vt:lpstr>후원금(금전)수입명세서</vt:lpstr>
      <vt:lpstr>후원금(물품)수입명세서</vt:lpstr>
      <vt:lpstr>후원금(금전)사용명세서</vt:lpstr>
      <vt:lpstr>후원금(물품)사용명세서</vt:lpstr>
      <vt:lpstr>후원금전용계좌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LG-PC1</dc:creator>
  <cp:lastModifiedBy>LG-PC1</cp:lastModifiedBy>
  <dcterms:created xsi:type="dcterms:W3CDTF">2021-02-18T05:17:58Z</dcterms:created>
  <dcterms:modified xsi:type="dcterms:W3CDTF">2021-02-18T08:51:57Z</dcterms:modified>
</cp:coreProperties>
</file>